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45" yWindow="-75" windowWidth="15015" windowHeight="8475"/>
  </bookViews>
  <sheets>
    <sheet name="ALL" sheetId="1" r:id="rId1"/>
  </sheets>
  <definedNames>
    <definedName name="_xlnm._FilterDatabase" localSheetId="0" hidden="1">ALL!$A$2:$H$255</definedName>
    <definedName name="_xlnm.Print_Area" localSheetId="0">ALL!$A$1:$I$255</definedName>
    <definedName name="_xlnm.Print_Titles" localSheetId="0">ALL!$1:$2</definedName>
  </definedNames>
  <calcPr calcId="125725"/>
</workbook>
</file>

<file path=xl/calcChain.xml><?xml version="1.0" encoding="utf-8"?>
<calcChain xmlns="http://schemas.openxmlformats.org/spreadsheetml/2006/main">
  <c r="I250" i="1"/>
  <c r="H250"/>
  <c r="G250"/>
  <c r="F250"/>
  <c r="I76"/>
  <c r="H76"/>
  <c r="G76"/>
  <c r="I74"/>
  <c r="H74"/>
  <c r="G74"/>
  <c r="I72"/>
  <c r="H72"/>
  <c r="G72"/>
  <c r="I70"/>
  <c r="H70"/>
  <c r="G70"/>
  <c r="I68"/>
  <c r="H68"/>
  <c r="G68"/>
  <c r="I66"/>
  <c r="H66"/>
  <c r="G66"/>
  <c r="I64"/>
  <c r="H64"/>
  <c r="G64"/>
  <c r="I62"/>
  <c r="H62"/>
  <c r="G62"/>
  <c r="I60"/>
  <c r="H60"/>
  <c r="G60"/>
  <c r="I58"/>
  <c r="H58"/>
  <c r="G58"/>
  <c r="I56"/>
  <c r="H56"/>
  <c r="G56"/>
  <c r="I54"/>
  <c r="H54"/>
  <c r="G54"/>
  <c r="I52"/>
  <c r="H52"/>
  <c r="G52"/>
  <c r="I50"/>
  <c r="H50"/>
  <c r="G50"/>
  <c r="G48"/>
  <c r="H48"/>
  <c r="I48"/>
  <c r="G192"/>
  <c r="H192"/>
  <c r="I192"/>
  <c r="F192"/>
  <c r="F119"/>
  <c r="F120" s="1"/>
  <c r="G217"/>
  <c r="H217"/>
  <c r="I217"/>
  <c r="F217"/>
  <c r="G119"/>
  <c r="G120" s="1"/>
  <c r="H119"/>
  <c r="H120" s="1"/>
  <c r="I119"/>
  <c r="I120" s="1"/>
  <c r="I215" l="1"/>
  <c r="H215"/>
  <c r="G215"/>
  <c r="F215"/>
  <c r="I245" l="1"/>
  <c r="I251" s="1"/>
  <c r="I242"/>
  <c r="I237"/>
  <c r="I228"/>
  <c r="I200"/>
  <c r="I196"/>
  <c r="I170"/>
  <c r="I162"/>
  <c r="I152"/>
  <c r="I148"/>
  <c r="I147"/>
  <c r="I146"/>
  <c r="I145"/>
  <c r="I132"/>
  <c r="I129"/>
  <c r="I126"/>
  <c r="I96"/>
  <c r="I98" s="1"/>
  <c r="I110"/>
  <c r="I107"/>
  <c r="I104"/>
  <c r="I43"/>
  <c r="I42"/>
  <c r="I41"/>
  <c r="I40"/>
  <c r="I28"/>
  <c r="I25"/>
  <c r="I22"/>
  <c r="I19"/>
  <c r="I16"/>
  <c r="I13"/>
  <c r="I10"/>
  <c r="I7"/>
  <c r="G237"/>
  <c r="H237"/>
  <c r="F237"/>
  <c r="G200"/>
  <c r="H200"/>
  <c r="F200"/>
  <c r="H196"/>
  <c r="G196"/>
  <c r="F196"/>
  <c r="H129"/>
  <c r="G129"/>
  <c r="F129"/>
  <c r="H132"/>
  <c r="G132"/>
  <c r="F132"/>
  <c r="H110"/>
  <c r="G110"/>
  <c r="F110"/>
  <c r="H107"/>
  <c r="G107"/>
  <c r="F107"/>
  <c r="H104"/>
  <c r="G104"/>
  <c r="F104"/>
  <c r="H10"/>
  <c r="G10"/>
  <c r="F10"/>
  <c r="G22"/>
  <c r="H22"/>
  <c r="G25"/>
  <c r="H25"/>
  <c r="H245" l="1"/>
  <c r="H251" s="1"/>
  <c r="G245"/>
  <c r="G251" s="1"/>
  <c r="F245"/>
  <c r="F251" s="1"/>
  <c r="G242"/>
  <c r="H242"/>
  <c r="F242"/>
  <c r="G228"/>
  <c r="H228"/>
  <c r="F228"/>
  <c r="H170"/>
  <c r="G170"/>
  <c r="F170"/>
  <c r="H162"/>
  <c r="G162"/>
  <c r="F162"/>
  <c r="H152"/>
  <c r="G152"/>
  <c r="F152"/>
  <c r="H148"/>
  <c r="G148"/>
  <c r="F148"/>
  <c r="H147"/>
  <c r="G147"/>
  <c r="F147"/>
  <c r="H146"/>
  <c r="G146"/>
  <c r="F146"/>
  <c r="H145"/>
  <c r="G145"/>
  <c r="F145"/>
  <c r="H126"/>
  <c r="G126"/>
  <c r="F126"/>
  <c r="H96"/>
  <c r="H98" s="1"/>
  <c r="G96"/>
  <c r="G98" s="1"/>
  <c r="F96"/>
  <c r="F98" s="1"/>
  <c r="G28"/>
  <c r="H28"/>
  <c r="F28"/>
  <c r="H7"/>
  <c r="G7"/>
  <c r="F7"/>
  <c r="H13"/>
  <c r="G13"/>
  <c r="F13"/>
  <c r="H16"/>
  <c r="G16"/>
  <c r="F16"/>
  <c r="G19"/>
  <c r="H19"/>
  <c r="F19"/>
  <c r="G40"/>
  <c r="H40"/>
  <c r="G41"/>
  <c r="H41"/>
  <c r="G42"/>
  <c r="H42"/>
  <c r="G43"/>
  <c r="H43"/>
  <c r="F41"/>
  <c r="F42"/>
  <c r="F43"/>
  <c r="F40"/>
  <c r="F25"/>
  <c r="F22"/>
</calcChain>
</file>

<file path=xl/sharedStrings.xml><?xml version="1.0" encoding="utf-8"?>
<sst xmlns="http://schemas.openxmlformats.org/spreadsheetml/2006/main" count="535" uniqueCount="244">
  <si>
    <t>Student Success (1)</t>
  </si>
  <si>
    <t>Articulation and Transfer (2)</t>
  </si>
  <si>
    <t>Workforce and Economic Development (3)</t>
  </si>
  <si>
    <t>Institutional Efficiency and Accountability (4)</t>
  </si>
  <si>
    <t>GRAD Act Performance Objectives/Elements/Measures</t>
  </si>
  <si>
    <t>Number of the above students who met the standards for passage, reported by discipline.</t>
  </si>
  <si>
    <t>Calculated rate (institutional passage rate)</t>
  </si>
  <si>
    <t>State or national passage rate (if applicable)</t>
  </si>
  <si>
    <t>Institutional passage rate/state or national passage rate, calculated as a percent</t>
  </si>
  <si>
    <t>Number of the above students retained (enrolled) at the same institution in the following 2nd year fall semester.</t>
  </si>
  <si>
    <t>Number of programs aligned with workforce and economic development needs, as identified by Regents* utilizing LWC or LED published forecasts.</t>
  </si>
  <si>
    <t>Number of above graduates placed in jobs.</t>
  </si>
  <si>
    <t>Number of above graduates placed in postgraduate training during the next academic year.</t>
  </si>
  <si>
    <t>Actual peer non-resident tuition/fee amount</t>
  </si>
  <si>
    <t>Calculated difference of the above institution’s tuition/fee amount from the peer amount</t>
  </si>
  <si>
    <t>Number of instructional staff members</t>
  </si>
  <si>
    <t>Submit a report to the Board of Regents (5)</t>
  </si>
  <si>
    <t>Average class student-to-instructor ratio</t>
  </si>
  <si>
    <t>Average number of students per instructor</t>
  </si>
  <si>
    <t>Organization chart containing all departments and personnel in the institution down to the second level of the organization below the president, chancellor, or equivalent position</t>
  </si>
  <si>
    <t>RC</t>
  </si>
  <si>
    <t>CI</t>
  </si>
  <si>
    <t>a. Implement policies established by the institution's management board to achieve cohort graduation rate and graduation productivity goals that are consistent with institutional peers.</t>
  </si>
  <si>
    <t>IPEDS Graduation Rate Calculated Rate</t>
  </si>
  <si>
    <t>1st to 2nd year retention calculated rate</t>
  </si>
  <si>
    <t>1st to 3rd year retention calculated rate</t>
  </si>
  <si>
    <t>Fall to spring retention calculated rate</t>
  </si>
  <si>
    <t>Graduation productivity calculated rate</t>
  </si>
  <si>
    <t>Award productivity calculated rate</t>
  </si>
  <si>
    <t>Statewide graduation rate calculated rate</t>
  </si>
  <si>
    <t>Percent of 4-year university first time (freshmen) students admitted by exception calculated rate</t>
  </si>
  <si>
    <t>b. Increase the percentage of program completers at all levels each year.</t>
  </si>
  <si>
    <t>c. Develop partnerships with high schools to prepare students for postsecondary education</t>
  </si>
  <si>
    <t>d. Increase passage rates on licensure and certification exams and workforce foundational skills.</t>
  </si>
  <si>
    <t>Passages rates on licensure/certification exams calculated rate</t>
  </si>
  <si>
    <t>Number of students receiving certification(s), program and/or discipline related calculated rate</t>
  </si>
  <si>
    <t>1st to 2nd year retention rate of those who transfer with associate degree calculated rate</t>
  </si>
  <si>
    <t>b.  Provide feedback to community colleges and technical college campuses on the performance of associate degree recipients enrolled at the institution</t>
  </si>
  <si>
    <t>c. Develop referral agreements with community colleges and technical college campuses to redirect students who fail to qualify for admission into the institution</t>
  </si>
  <si>
    <t>d. Demonstrate collaboration in implementing articulation and transfer requirements provided in R.S. 17:3161 through 3169</t>
  </si>
  <si>
    <t>1st to 2nd year retention rate of those who transfer with transfer degree calculated rate</t>
  </si>
  <si>
    <t>a. Eliminate academic programs offerings that have low student completion rates as identified by the Board of Regents or are not aligned with current or strategic workforce needs of the state, region, or both as identified by the Louisiana Workforce Commission</t>
  </si>
  <si>
    <t>b. Increase use of technology for distance learning to expand educational offerings.</t>
  </si>
  <si>
    <t>c. Increase research productivity especially in key economic development industries and technology transfer at institutions to levels consistent with the institution's peers</t>
  </si>
  <si>
    <t>a. Eliminate remedial education course offerings and developmental study programs unless such courses or programs cannot be offered at a community college in the same geographical area.</t>
  </si>
  <si>
    <t>b. Eliminate associate degree program offerings unless such programs cannot be offered at a community college in the same geographic area or when the Board of Regents has certified educational or workforce needs.</t>
  </si>
  <si>
    <t>c. Upon entering the initial performance agreement, adhere to a schedule established by the institution's management board to increase nonresident tuition amounts that are not less than the average tuition amount charged to Louisiana residents attending peer institutions in other Southern Regional Education Board states and monitor the impact of such increases on the institution.  However, for each public historically black college or university, the nonresident tuition amounts shall not be less than the average tuition amount charged to Louisiana residents attending public historically black colleges and universities in other Southern Regional Education Board states.</t>
  </si>
  <si>
    <t>d. Designate centers of excellence as defined by the Board of Regents which have received a favorable academic assessment from the Board of Regents and have demonstrated substantial progress toward meeting the following goals</t>
  </si>
  <si>
    <t xml:space="preserve">a - h. Submit a report to the Board of Regents, the legislative auditor, and the legislature containing certain organizational data, including but not limited to the following: </t>
  </si>
  <si>
    <t>RI</t>
  </si>
  <si>
    <t>1st to 2nd year retention cohort</t>
  </si>
  <si>
    <t>i.</t>
  </si>
  <si>
    <t>ii.</t>
  </si>
  <si>
    <t/>
  </si>
  <si>
    <t>iii.</t>
  </si>
  <si>
    <t>iv.</t>
  </si>
  <si>
    <t>v.</t>
  </si>
  <si>
    <t>vi.</t>
  </si>
  <si>
    <t>vii.</t>
  </si>
  <si>
    <t>viii.</t>
  </si>
  <si>
    <t>ix.</t>
  </si>
  <si>
    <t xml:space="preserve"> iv.</t>
  </si>
  <si>
    <t xml:space="preserve"> i.</t>
  </si>
  <si>
    <t xml:space="preserve">Number of high school students enrolled during the reporting year at the postsecondary institution while still in high school (as defined in Board of Regents’ SSPS, student level “PR”), by each semester/term.   </t>
  </si>
  <si>
    <t>Median professional school entrance exam score of reporting year entering class</t>
  </si>
  <si>
    <t>Number of semester credit hours in which the above high school students enroll by each 
 semester/term.</t>
  </si>
  <si>
    <t xml:space="preserve">Number of semester credit hours completed by the above high school students with a grade of A, B, C, D, F or P, by each semester/term.  </t>
  </si>
  <si>
    <t>Number of students who took the licensure exam in the most recent year that published data is available, reported by discipline.</t>
  </si>
  <si>
    <t>Number of students who took the certification exam in the most recent year that published data is available, reported by certificate/discipline.</t>
  </si>
  <si>
    <t>Other assessments and outcome measures for workforce foundational skills to be determined.</t>
  </si>
  <si>
    <t>Number of most recent baccalaureate completers in the prior year that initially began (enrolled) as a transfer student</t>
  </si>
  <si>
    <t>Number of students enrolled in a transfer degree program, AALT, ASLT, or AST, at any time during the reporting year.</t>
  </si>
  <si>
    <t xml:space="preserve">Number of baccalaureate degree-seeking transfer students with an AALT, ASLT, or AST degree from a 2-year college transferring (enrolling) at any point during the most recent academic year.  </t>
  </si>
  <si>
    <t>Number of programs eliminated during the most recent academic year as a result of institutional or Board of Regents review</t>
  </si>
  <si>
    <t>Number of programs modified or added during the most recent academic year as identified by the institution in collaboration with LWC or LED publications</t>
  </si>
  <si>
    <t xml:space="preserve">Number of program offerings, regardless of award level, in the reporting year. </t>
  </si>
  <si>
    <t>Number of programs offered during the reporting year through 100% distance education: by award level.</t>
  </si>
  <si>
    <t xml:space="preserve">Percent of above research/instructional faculty (FTE) holding active research and development grants/contracts in Louisiana’s key economic development industries.  </t>
  </si>
  <si>
    <t>Dollar amount of research and development expenditures in Louisiana’s key economic development industries, reported annually, based on a five-year average.  These data will be supplemented with the narrative report demonstrating how research activities align with Louisiana’s key economic development industries.</t>
  </si>
  <si>
    <t xml:space="preserve">Performance of associate degree recipients who transfer to 4-year universities. </t>
  </si>
  <si>
    <t xml:space="preserve">Number of graduates in the most recent academic year.  </t>
  </si>
  <si>
    <t>Number of developmental/remedial course sections offered at the 4-year university in the reporting year.</t>
  </si>
  <si>
    <t>Number of students enrolled in developmental/remedial courses at the 4-year university in the reporting year, duplicated, by subject area (Math, English, etc.).</t>
  </si>
  <si>
    <t>Number of active associate degree programs offered at the 4-year university in the reporting year</t>
  </si>
  <si>
    <t>Offering a specialized program that involves partnerships between the institution and business and industry, national laboratories, research centers, and other institutions.</t>
  </si>
  <si>
    <t>Aligning with current and strategic statewide and regional workforce needs as identified by the Louisiana Workforce Commission and Louisiana Economic Development.</t>
  </si>
  <si>
    <t>Having a high percentage of graduates or completers each year as compared to the state average percentage of graduates and that of the institution's peers.</t>
  </si>
  <si>
    <t>Having a high number of graduates or completers who enter productive careers or continue their education in advanced degree programs, whether at the same or other institution.</t>
  </si>
  <si>
    <t>Having a high level of research productivity and technology transfer.</t>
  </si>
  <si>
    <t>1st to 3rd year retention cohort</t>
  </si>
  <si>
    <t>1st to 3rd year retention number retained same institution</t>
  </si>
  <si>
    <t>1st to 2nd year retention number retained same institution</t>
  </si>
  <si>
    <t>Fall to spring retention cohort</t>
  </si>
  <si>
    <t>Fall to spring retention number retained same institution</t>
  </si>
  <si>
    <t>IPEDS Graduation Rate total revised cohort</t>
  </si>
  <si>
    <t xml:space="preserve">IPEDS Graduation Rate Total number of completers within 150% of time </t>
  </si>
  <si>
    <t>Number of completers in the prior academic year C1</t>
  </si>
  <si>
    <t>Number of completers in the prior academic year C2</t>
  </si>
  <si>
    <t>Number of completers in the prior academic year Assoc</t>
  </si>
  <si>
    <t>Number of completers in the prior academic year Post-Assoc</t>
  </si>
  <si>
    <t>Number of completers in the prior academic year Bach</t>
  </si>
  <si>
    <t>Number of completers in the prior academic year Post-Bach</t>
  </si>
  <si>
    <t>Number of completers in the prior academic year Dipl</t>
  </si>
  <si>
    <t>Number of completers in the prior academic year Mast</t>
  </si>
  <si>
    <t>Number of completers in the prior academic year Post-Mast</t>
  </si>
  <si>
    <t>Number of completers in the prior academic year Doct</t>
  </si>
  <si>
    <t>Number of completers in the prior academic year Post-Doc</t>
  </si>
  <si>
    <t>Number of completers in the prior academic year Prof</t>
  </si>
  <si>
    <t>Number of completers in the prior academic year Post-Prof</t>
  </si>
  <si>
    <t>Number of completers in the prior academic year Spec</t>
  </si>
  <si>
    <t>Number of completers in the prior academic year Grad Cert</t>
  </si>
  <si>
    <t xml:space="preserve">Number of baccalaureate degree-seeking completers with an AALT, ASLT, or AST degree from a 2-year college </t>
  </si>
  <si>
    <t>Number of research/instructional faculty (FTE) at the institution during the reporting year</t>
  </si>
  <si>
    <t>Number of students by classification - Undergrad</t>
  </si>
  <si>
    <t>Number of students by classification - Grad</t>
  </si>
  <si>
    <t>FTE by classification - Undergrad</t>
  </si>
  <si>
    <t>FTE by classification - Grad</t>
  </si>
  <si>
    <t>FTE - Total</t>
  </si>
  <si>
    <t>Number of students - Total</t>
  </si>
  <si>
    <t>FTE of instructional staff</t>
  </si>
  <si>
    <t>Undergrad Headcount Enrolled</t>
  </si>
  <si>
    <t>Undergrad Section Count</t>
  </si>
  <si>
    <t>Intellectual Property Measure - Disclosures</t>
  </si>
  <si>
    <t>Intellectual Property Measure - Licenses</t>
  </si>
  <si>
    <t>Intellectual Property Measure - Options</t>
  </si>
  <si>
    <t>Intellectual Property Measure - New Companies</t>
  </si>
  <si>
    <t>Intellectual Property Measure - Surviving Start-ups</t>
  </si>
  <si>
    <t>Intellectual Property Measure - Patents</t>
  </si>
  <si>
    <t>The number of students assessed WorkKeys® certification</t>
  </si>
  <si>
    <t>The number of students assessed and earning WorkKeys® Bronze certificates</t>
  </si>
  <si>
    <t>The number of students assessed and earning WorkKeys® Silver certificates</t>
  </si>
  <si>
    <t>The number of students assessed and earning WorkKeys® Gold certificates</t>
  </si>
  <si>
    <t>The number of students assessed and earning WorkKeys® Platinum certificates</t>
  </si>
  <si>
    <t>Workkeys Passage Rate</t>
  </si>
  <si>
    <t>Workkeys Total Passage</t>
  </si>
  <si>
    <t>Total tuition and fees charged to non-resident students in the reporting year</t>
  </si>
  <si>
    <t>Fall</t>
  </si>
  <si>
    <t>Winter</t>
  </si>
  <si>
    <t>Spring</t>
  </si>
  <si>
    <t>Summer</t>
  </si>
  <si>
    <t>Code or                          Source of Code</t>
  </si>
  <si>
    <t>Baseline</t>
  </si>
  <si>
    <t>Year 1</t>
  </si>
  <si>
    <t>Year 2</t>
  </si>
  <si>
    <t>Not Applicable</t>
  </si>
  <si>
    <t>CC</t>
  </si>
  <si>
    <t>R1</t>
  </si>
  <si>
    <t>Summer (if applicable)</t>
  </si>
  <si>
    <t>Number of above TRANSFER students admitted by exception (not meeting Board of Regents Minimum Admissions Standards for 4-Year Universities) in the reporting year, for each semester</t>
  </si>
  <si>
    <t>Number of students completing a transfer degree, AALT, ASLT, or AST, at any time during the most recent academic year</t>
  </si>
  <si>
    <t xml:space="preserve">Statewide graduation rate: number of first-time, full-time, degree-seeking students enrolled in the respective fall semester. </t>
  </si>
  <si>
    <t>Statewide graduation rate: number of the above students graduating from a public institution in the state within 150% time (6 years at a 4-year university or 3 years at a 2-year college).</t>
  </si>
  <si>
    <t>C1</t>
  </si>
  <si>
    <t>Number of above students admitted by exception (not meeting Board of Regents Minimum Admissions Standards for 4-Year Universities) in the above year, reported for each summer, fall, winter, and spring semester/term.</t>
  </si>
  <si>
    <t>Percent of transfer students admitted by exception calculated percent by semester</t>
  </si>
  <si>
    <r>
      <t xml:space="preserve">Number of first-time (freshmen) students enrolled in the </t>
    </r>
    <r>
      <rPr>
        <b/>
        <i/>
        <sz val="11"/>
        <color theme="1"/>
        <rFont val="Calibri"/>
        <family val="2"/>
        <scheme val="minor"/>
      </rPr>
      <t>applicable</t>
    </r>
    <r>
      <rPr>
        <sz val="11"/>
        <color theme="1"/>
        <rFont val="Calibri"/>
        <family val="2"/>
        <scheme val="minor"/>
      </rPr>
      <t xml:space="preserve"> reporting year, reported for each summer, fall, winter, and spring semester/term.</t>
    </r>
  </si>
  <si>
    <t>Number of graduates who took licensure exam (professional only)</t>
  </si>
  <si>
    <t>Number of graduates who PASSED licensure exam (professional only)</t>
  </si>
  <si>
    <r>
      <t xml:space="preserve">Number of transfer students enrolled in </t>
    </r>
    <r>
      <rPr>
        <b/>
        <i/>
        <sz val="11"/>
        <color theme="1"/>
        <rFont val="Calibri"/>
        <family val="2"/>
        <scheme val="minor"/>
      </rPr>
      <t>applicable</t>
    </r>
    <r>
      <rPr>
        <sz val="11"/>
        <color theme="1"/>
        <rFont val="Calibri"/>
        <family val="2"/>
        <scheme val="minor"/>
      </rPr>
      <t xml:space="preserve"> reporting year</t>
    </r>
  </si>
  <si>
    <r>
      <t>Number of baccalaureate degree-seeking</t>
    </r>
    <r>
      <rPr>
        <b/>
        <sz val="11"/>
        <color theme="1"/>
        <rFont val="Calibri"/>
        <family val="2"/>
        <scheme val="minor"/>
      </rPr>
      <t xml:space="preserve"> </t>
    </r>
    <r>
      <rPr>
        <b/>
        <i/>
        <u/>
        <sz val="11"/>
        <color theme="1"/>
        <rFont val="Calibri"/>
        <family val="2"/>
        <scheme val="minor"/>
      </rPr>
      <t>transfer students with an associate degree from a 2-year college</t>
    </r>
    <r>
      <rPr>
        <sz val="11"/>
        <color theme="1"/>
        <rFont val="Calibri"/>
        <family val="2"/>
        <scheme val="minor"/>
      </rPr>
      <t xml:space="preserve"> transferring (enrolling) at any point during the prior academic year.  </t>
    </r>
  </si>
  <si>
    <r>
      <t xml:space="preserve">Number of </t>
    </r>
    <r>
      <rPr>
        <b/>
        <i/>
        <u/>
        <sz val="11"/>
        <color theme="1"/>
        <rFont val="Calibri"/>
        <family val="2"/>
        <scheme val="minor"/>
      </rPr>
      <t xml:space="preserve">baccalaureate completers </t>
    </r>
    <r>
      <rPr>
        <sz val="11"/>
        <color theme="1"/>
        <rFont val="Calibri"/>
        <family val="2"/>
        <scheme val="minor"/>
      </rPr>
      <t>in the most recent academic year that initially began (enrolled) as a transfer student with an associate degree from a 2-year college.</t>
    </r>
  </si>
  <si>
    <t>Number of course sections offered during the reporting year with 50% to 99% instruction  through distance education</t>
  </si>
  <si>
    <t>Number of course sections offered during the reporting year with 100% instruction  through distance education</t>
  </si>
  <si>
    <t>Percent of completers found employed, per award level</t>
  </si>
  <si>
    <t>The Employment Outcome Report will serve as a response to these Elements and Measures.</t>
  </si>
  <si>
    <t>Number of unduplicated students enrolled in active associate degree programs in the reporting year</t>
  </si>
  <si>
    <r>
      <t xml:space="preserve">Number of non-instructional staff members in academic colleges and departments (Total) </t>
    </r>
    <r>
      <rPr>
        <b/>
        <i/>
        <sz val="11"/>
        <color theme="1"/>
        <rFont val="Calibri"/>
        <family val="2"/>
        <scheme val="minor"/>
      </rPr>
      <t>*supplemental breakdown by Dept to be included in GRAD Act Annual Report*</t>
    </r>
  </si>
  <si>
    <r>
      <t xml:space="preserve">Number of staff in administrative areas (Total) </t>
    </r>
    <r>
      <rPr>
        <b/>
        <i/>
        <sz val="11"/>
        <color theme="1"/>
        <rFont val="Calibri"/>
        <family val="2"/>
        <scheme val="minor"/>
      </rPr>
      <t>*supplemental breakdown to be included in GRAD Act Annual Report*</t>
    </r>
  </si>
  <si>
    <t>Salaries of all personnel identified above and the date, amount, and type of all increases in salary received since June 30, 2008</t>
  </si>
  <si>
    <t>Report in Appendix 2 of Attachment B</t>
  </si>
  <si>
    <t>Report as an addendum in GRAD Act Annual Report</t>
  </si>
  <si>
    <t xml:space="preserve">Number of baccalaureate degree-seeking transfer students entering (enrolled) in the prior year.  </t>
  </si>
  <si>
    <t>1st to 2nd year transfer retention rate calculated rate</t>
  </si>
  <si>
    <r>
      <t>Award productivity: number of</t>
    </r>
    <r>
      <rPr>
        <b/>
        <i/>
        <sz val="11"/>
        <color theme="1"/>
        <rFont val="Calibri"/>
        <family val="2"/>
        <scheme val="minor"/>
      </rPr>
      <t xml:space="preserve"> </t>
    </r>
    <r>
      <rPr>
        <b/>
        <i/>
        <u/>
        <sz val="11"/>
        <color theme="1"/>
        <rFont val="Calibri"/>
        <family val="2"/>
        <scheme val="minor"/>
      </rPr>
      <t>undergraduate awards</t>
    </r>
    <r>
      <rPr>
        <sz val="11"/>
        <color theme="1"/>
        <rFont val="Calibri"/>
        <family val="2"/>
        <scheme val="minor"/>
      </rPr>
      <t xml:space="preserve">, certificate and above, in award levels recognized by Board of Regents, in the prior academic year, per award level.  
</t>
    </r>
  </si>
  <si>
    <t xml:space="preserve">Award productivity: number of annual undergraduate full-time equivalent (FTE, SREB definition, utilizing Board of Regents Summary Report SCHFTERP2K) in the above academic year.  </t>
  </si>
  <si>
    <t>Institution:</t>
  </si>
  <si>
    <r>
      <t xml:space="preserve">Graduation productivity: number of </t>
    </r>
    <r>
      <rPr>
        <b/>
        <i/>
        <u/>
        <sz val="11"/>
        <color theme="1"/>
        <rFont val="Calibri"/>
        <family val="2"/>
        <scheme val="minor"/>
      </rPr>
      <t>undergraduate completers</t>
    </r>
    <r>
      <rPr>
        <sz val="11"/>
        <color theme="1"/>
        <rFont val="Calibri"/>
        <family val="2"/>
        <scheme val="minor"/>
      </rPr>
      <t>, certificate and above, in award levels recognized by Board of Regents, in the prior academic year, per award level.</t>
    </r>
  </si>
  <si>
    <t xml:space="preserve">Graduation productivity: number of annual undergraduate full-time equivalent (FTE, SREB definition, reference Board of Regents Summary Report SCHFTERPT) in an academic year.  </t>
  </si>
  <si>
    <t>Number of students (duplicated) enrolled during the reporting year with 50% to 99% instruction  through distance education</t>
  </si>
  <si>
    <t>Number of students (duplicated) enrolled during the reporting year with 100% instruction  through distance education</t>
  </si>
  <si>
    <t>1st to 2nd year retention cohort (all-degree seeking)</t>
  </si>
  <si>
    <t>1st to 2nd year retention number retained same institution  (all-degree seeking cohort)</t>
  </si>
  <si>
    <t>1st to 2nd year retention calculated rate  (all-degree seeking cohort)</t>
  </si>
  <si>
    <t>b.</t>
  </si>
  <si>
    <t>a.</t>
  </si>
  <si>
    <t>Number of students who took the Education licensure exam in the most recent year that published data is available</t>
  </si>
  <si>
    <t>Number of the above students who met the standards for passage.</t>
  </si>
  <si>
    <t>c.</t>
  </si>
  <si>
    <t>d.</t>
  </si>
  <si>
    <t>Number of students who took the Nursing (PN) licensure exam in the most recent year that published data is available</t>
  </si>
  <si>
    <t>Number of students who took the Nursing (RN) licensure exam in the most recent year that published data is available</t>
  </si>
  <si>
    <t>Number of full-time baccalaureate degree-seeking transfer students entering (enrolled) in the prior year at a min student level of sophomore</t>
  </si>
  <si>
    <t xml:space="preserve">Number of ALL degree-seeking transfer students entering (enrolled) in the prior year.  </t>
  </si>
  <si>
    <t>Number of above research/instructional faculty (FTE) at the institution holding active research and development grants/contracts</t>
  </si>
  <si>
    <t>Percent of research/instructional faculty holding active research and development grants/contracts</t>
  </si>
  <si>
    <t>Number of research/instructional faculty (FTE) at the institution (employee level 01, 02, 03)</t>
  </si>
  <si>
    <t>Direct federal research grants and contracts (reported as a percentile rank)</t>
  </si>
  <si>
    <t>Total number of intellectual property measures which are the result of research productivity and technology transfer efforts</t>
  </si>
  <si>
    <t>Number of above programs that are currently discipline accredited</t>
  </si>
  <si>
    <t>Percent of eligible programs that are discipline acccredited</t>
  </si>
  <si>
    <t>Year 3</t>
  </si>
  <si>
    <t>d. To the extent that information can be obtained, demonstrate progress in increasing the number of students placed in jobs and in increasing the performance of associate degree recipients who transfer to institutions that offer academic undergraduate degrees at the baccalaureate level or higher.</t>
  </si>
  <si>
    <t>Percent change in program completers</t>
  </si>
  <si>
    <t>a. Phase in increased admission standards and other necessary policies by the end of the 2012 fiscal year in order to increase student retention and graduation rates.</t>
  </si>
  <si>
    <r>
      <t xml:space="preserve">Number of students </t>
    </r>
    <r>
      <rPr>
        <u/>
        <sz val="11"/>
        <color theme="1"/>
        <rFont val="Calibri"/>
        <family val="2"/>
        <scheme val="minor"/>
      </rPr>
      <t>referred</t>
    </r>
    <r>
      <rPr>
        <sz val="11"/>
        <color theme="1"/>
        <rFont val="Calibri"/>
        <family val="2"/>
        <scheme val="minor"/>
      </rPr>
      <t xml:space="preserve"> by 4-year universities to 2-year colleges and technical college, at anytime during the reporting year</t>
    </r>
  </si>
  <si>
    <r>
      <t xml:space="preserve">Number of the above students </t>
    </r>
    <r>
      <rPr>
        <u/>
        <sz val="11"/>
        <color theme="1"/>
        <rFont val="Calibri"/>
        <family val="2"/>
        <scheme val="minor"/>
      </rPr>
      <t>enrolled</t>
    </r>
    <r>
      <rPr>
        <sz val="11"/>
        <color theme="1"/>
        <rFont val="Calibri"/>
        <family val="2"/>
        <scheme val="minor"/>
      </rPr>
      <t xml:space="preserve"> at 2-year colleges and technical colleges during the reporting year.</t>
    </r>
  </si>
  <si>
    <t>For Flasghip and Research Universities and Health Sciences Centers ONLY, these data Elements and Measures should be submitted as an addendum to the GRAD Act Report.</t>
  </si>
  <si>
    <t>Dollar amount of research and development expenditures per instructional/research faculty member (FTE)</t>
  </si>
  <si>
    <t>Placement rates of graduates in post-graduate training- calculated percent</t>
  </si>
  <si>
    <t>Placement rates of graduates in jobs - calculated percent</t>
  </si>
  <si>
    <t>Number of programs with mandatory or recommended accreditation</t>
  </si>
  <si>
    <t>Associates</t>
  </si>
  <si>
    <t>Bachelor</t>
  </si>
  <si>
    <t>Post-Bachelor</t>
  </si>
  <si>
    <t>Post-Associate</t>
  </si>
  <si>
    <t>Masters</t>
  </si>
  <si>
    <t>Post-Masters</t>
  </si>
  <si>
    <t>Doctoral</t>
  </si>
  <si>
    <t>Post-Doctoral</t>
  </si>
  <si>
    <t>Professional</t>
  </si>
  <si>
    <t>Post-Professional</t>
  </si>
  <si>
    <t>Specialist</t>
  </si>
  <si>
    <t>Graduate Certificate</t>
  </si>
  <si>
    <t>Certificate 1-yr</t>
  </si>
  <si>
    <t>Certificate 2-yr</t>
  </si>
  <si>
    <t>Diploma</t>
  </si>
  <si>
    <t>Total Number of programs offered during the reporting year through 100% distance education</t>
  </si>
  <si>
    <t>Percent of programs aligned with workforce and economic development needs published forecasts</t>
  </si>
  <si>
    <t>Dollar amount of research and development expenditures, reporting annually, based on a five-year rolling average. Include all expenditures from S&amp;E and non-S&amp;E R&amp;D grants/contracts as reported annually to the NSF.</t>
  </si>
  <si>
    <t>% Change - C1</t>
  </si>
  <si>
    <t>% Change - C2</t>
  </si>
  <si>
    <t>% Change - Dipl</t>
  </si>
  <si>
    <t>% Change - Assoc</t>
  </si>
  <si>
    <t>% Change - Post-Assoc</t>
  </si>
  <si>
    <t>% Change - Bach</t>
  </si>
  <si>
    <t>% Change - Post-Bach</t>
  </si>
  <si>
    <t>% Change - Mast</t>
  </si>
  <si>
    <t>% Change - Post-Mast</t>
  </si>
  <si>
    <t>% Change - Doct</t>
  </si>
  <si>
    <t>% Change - Post-Doc</t>
  </si>
  <si>
    <t>% Change - Prof</t>
  </si>
  <si>
    <t>% Change - Post-Prof</t>
  </si>
  <si>
    <t>% Change - Spec</t>
  </si>
  <si>
    <t>% Change - Grad Cert</t>
  </si>
</sst>
</file>

<file path=xl/styles.xml><?xml version="1.0" encoding="utf-8"?>
<styleSheet xmlns="http://schemas.openxmlformats.org/spreadsheetml/2006/main">
  <numFmts count="4">
    <numFmt numFmtId="6" formatCode="&quot;$&quot;#,##0_);[Red]\(&quot;$&quot;#,##0\)"/>
    <numFmt numFmtId="164" formatCode="0.0%"/>
    <numFmt numFmtId="165" formatCode="#,##0.0"/>
    <numFmt numFmtId="166" formatCode="&quot;$&quot;#,##0"/>
  </numFmts>
  <fonts count="8">
    <font>
      <sz val="11"/>
      <color theme="1"/>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
      <b/>
      <i/>
      <u/>
      <sz val="11"/>
      <color theme="1"/>
      <name val="Calibri"/>
      <family val="2"/>
      <scheme val="minor"/>
    </font>
    <font>
      <b/>
      <sz val="12"/>
      <color theme="1"/>
      <name val="Calibri"/>
      <family val="2"/>
      <scheme val="minor"/>
    </font>
    <font>
      <sz val="12"/>
      <color theme="1"/>
      <name val="Calibri"/>
      <family val="2"/>
      <scheme val="minor"/>
    </font>
    <font>
      <u/>
      <sz val="11"/>
      <color theme="1"/>
      <name val="Calibri"/>
      <family val="2"/>
      <scheme val="minor"/>
    </font>
  </fonts>
  <fills count="7">
    <fill>
      <patternFill patternType="none"/>
    </fill>
    <fill>
      <patternFill patternType="gray125"/>
    </fill>
    <fill>
      <patternFill patternType="solid">
        <fgColor theme="9" tint="0.59999389629810485"/>
        <bgColor indexed="64"/>
      </patternFill>
    </fill>
    <fill>
      <patternFill patternType="solid">
        <fgColor theme="0" tint="-0.249977111117893"/>
        <bgColor indexed="64"/>
      </patternFill>
    </fill>
    <fill>
      <patternFill patternType="solid">
        <fgColor rgb="FFFFFF00"/>
        <bgColor indexed="64"/>
      </patternFill>
    </fill>
    <fill>
      <patternFill patternType="solid">
        <fgColor theme="5" tint="0.39997558519241921"/>
        <bgColor indexed="64"/>
      </patternFill>
    </fill>
    <fill>
      <patternFill patternType="solid">
        <fgColor theme="0" tint="-4.9989318521683403E-2"/>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bottom style="medium">
        <color indexed="64"/>
      </bottom>
      <diagonal/>
    </border>
    <border>
      <left/>
      <right style="thin">
        <color auto="1"/>
      </right>
      <top style="thin">
        <color auto="1"/>
      </top>
      <bottom style="medium">
        <color indexed="64"/>
      </bottom>
      <diagonal/>
    </border>
    <border>
      <left/>
      <right/>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style="medium">
        <color indexed="64"/>
      </bottom>
      <diagonal/>
    </border>
    <border>
      <left/>
      <right/>
      <top style="medium">
        <color indexed="64"/>
      </top>
      <bottom style="thin">
        <color auto="1"/>
      </bottom>
      <diagonal/>
    </border>
    <border>
      <left/>
      <right style="thin">
        <color auto="1"/>
      </right>
      <top style="medium">
        <color indexed="64"/>
      </top>
      <bottom style="thin">
        <color auto="1"/>
      </bottom>
      <diagonal/>
    </border>
  </borders>
  <cellStyleXfs count="1">
    <xf numFmtId="0" fontId="0" fillId="0" borderId="0"/>
  </cellStyleXfs>
  <cellXfs count="191">
    <xf numFmtId="0" fontId="0" fillId="0" borderId="0" xfId="0"/>
    <xf numFmtId="0" fontId="0" fillId="0" borderId="0" xfId="0" applyFont="1" applyAlignment="1">
      <alignment horizontal="left" vertical="center" wrapText="1"/>
    </xf>
    <xf numFmtId="0" fontId="0" fillId="0" borderId="0" xfId="0" applyFont="1" applyAlignment="1">
      <alignment horizontal="left"/>
    </xf>
    <xf numFmtId="0" fontId="0" fillId="0" borderId="1" xfId="0" applyBorder="1" applyAlignment="1">
      <alignment horizontal="left" wrapText="1"/>
    </xf>
    <xf numFmtId="0" fontId="0" fillId="0" borderId="0" xfId="0" applyFont="1"/>
    <xf numFmtId="0" fontId="0" fillId="0" borderId="0" xfId="0" applyFont="1" applyAlignment="1">
      <alignment wrapText="1"/>
    </xf>
    <xf numFmtId="0" fontId="0" fillId="0" borderId="0" xfId="0" applyFont="1" applyBorder="1" applyAlignment="1">
      <alignment vertical="top"/>
    </xf>
    <xf numFmtId="0" fontId="0" fillId="0" borderId="0" xfId="0" applyFont="1" applyFill="1" applyAlignment="1">
      <alignment horizontal="left"/>
    </xf>
    <xf numFmtId="0" fontId="0" fillId="3" borderId="1" xfId="0" applyFill="1" applyBorder="1" applyAlignment="1">
      <alignment horizontal="left" wrapText="1"/>
    </xf>
    <xf numFmtId="0" fontId="0" fillId="0" borderId="1" xfId="0" applyBorder="1" applyAlignment="1">
      <alignment horizontal="left"/>
    </xf>
    <xf numFmtId="0" fontId="0" fillId="0" borderId="1" xfId="0" applyFill="1" applyBorder="1" applyAlignment="1">
      <alignment horizontal="left"/>
    </xf>
    <xf numFmtId="0" fontId="0" fillId="3" borderId="1" xfId="0" applyFill="1" applyBorder="1" applyAlignment="1">
      <alignment horizontal="left"/>
    </xf>
    <xf numFmtId="0" fontId="0" fillId="4" borderId="1" xfId="0" applyFill="1" applyBorder="1" applyAlignment="1">
      <alignment horizontal="left" wrapText="1"/>
    </xf>
    <xf numFmtId="0" fontId="0" fillId="4" borderId="1" xfId="0" applyFill="1" applyBorder="1" applyAlignment="1">
      <alignment horizontal="left"/>
    </xf>
    <xf numFmtId="0" fontId="0" fillId="0" borderId="0" xfId="0" applyFont="1" applyBorder="1" applyAlignment="1">
      <alignment horizontal="left"/>
    </xf>
    <xf numFmtId="0" fontId="0" fillId="0" borderId="0" xfId="0" applyBorder="1" applyAlignment="1">
      <alignment horizontal="left" vertical="center" textRotation="90"/>
    </xf>
    <xf numFmtId="0" fontId="0" fillId="0" borderId="0" xfId="0" applyBorder="1" applyAlignment="1">
      <alignment horizontal="center" vertical="center"/>
    </xf>
    <xf numFmtId="0" fontId="0" fillId="0" borderId="0" xfId="0" applyFill="1" applyBorder="1" applyAlignment="1">
      <alignment horizontal="left" vertical="center"/>
    </xf>
    <xf numFmtId="0" fontId="0" fillId="0" borderId="0" xfId="0" applyBorder="1" applyAlignment="1">
      <alignment horizontal="center" textRotation="90"/>
    </xf>
    <xf numFmtId="0" fontId="0" fillId="0" borderId="0" xfId="0" applyBorder="1" applyAlignment="1">
      <alignment horizontal="center" vertical="center" textRotation="90"/>
    </xf>
    <xf numFmtId="0" fontId="0" fillId="0" borderId="0" xfId="0" applyBorder="1" applyAlignment="1">
      <alignment horizontal="center" vertical="top" textRotation="90"/>
    </xf>
    <xf numFmtId="0" fontId="0" fillId="0" borderId="0" xfId="0" applyBorder="1" applyAlignment="1">
      <alignment horizontal="left" vertical="top" textRotation="90"/>
    </xf>
    <xf numFmtId="0" fontId="0" fillId="0" borderId="0" xfId="0" applyBorder="1" applyAlignment="1">
      <alignment vertical="center" textRotation="90"/>
    </xf>
    <xf numFmtId="0" fontId="0" fillId="0" borderId="0" xfId="0" applyBorder="1" applyAlignment="1">
      <alignment vertical="top" textRotation="90"/>
    </xf>
    <xf numFmtId="0" fontId="0" fillId="4" borderId="3" xfId="0" applyFill="1" applyBorder="1" applyAlignment="1">
      <alignment horizontal="left"/>
    </xf>
    <xf numFmtId="0" fontId="0" fillId="4" borderId="3" xfId="0" applyFill="1" applyBorder="1" applyAlignment="1">
      <alignment horizontal="left" wrapText="1"/>
    </xf>
    <xf numFmtId="0" fontId="0" fillId="0" borderId="4" xfId="0" applyBorder="1" applyAlignment="1">
      <alignment horizontal="left"/>
    </xf>
    <xf numFmtId="0" fontId="0" fillId="0" borderId="0" xfId="0" applyFill="1" applyBorder="1" applyAlignment="1">
      <alignment horizontal="center" vertical="center" textRotation="90"/>
    </xf>
    <xf numFmtId="0" fontId="0" fillId="0" borderId="0" xfId="0" applyFill="1" applyBorder="1" applyAlignment="1">
      <alignment vertical="center" textRotation="90"/>
    </xf>
    <xf numFmtId="0" fontId="5" fillId="6" borderId="1" xfId="0" applyFont="1" applyFill="1" applyBorder="1" applyAlignment="1">
      <alignment horizontal="left" vertical="center"/>
    </xf>
    <xf numFmtId="0" fontId="5" fillId="6" borderId="1" xfId="0" applyFont="1" applyFill="1" applyBorder="1" applyAlignment="1">
      <alignment horizontal="left" vertical="center" wrapText="1"/>
    </xf>
    <xf numFmtId="0" fontId="6" fillId="6" borderId="1" xfId="0" applyFont="1" applyFill="1" applyBorder="1" applyAlignment="1">
      <alignment horizontal="center" vertical="center" wrapText="1"/>
    </xf>
    <xf numFmtId="0" fontId="6" fillId="0" borderId="0" xfId="0" applyFont="1" applyAlignment="1">
      <alignment horizontal="left" vertical="center" wrapText="1"/>
    </xf>
    <xf numFmtId="0" fontId="5" fillId="0" borderId="0" xfId="0" applyFont="1" applyBorder="1" applyAlignment="1">
      <alignment vertical="top"/>
    </xf>
    <xf numFmtId="0" fontId="0" fillId="3" borderId="1" xfId="0" applyFill="1" applyBorder="1" applyAlignment="1">
      <alignment horizontal="center" wrapText="1"/>
    </xf>
    <xf numFmtId="164" fontId="0" fillId="3" borderId="1" xfId="0" applyNumberFormat="1" applyFill="1" applyBorder="1" applyAlignment="1">
      <alignment horizontal="center" wrapText="1"/>
    </xf>
    <xf numFmtId="3" fontId="0" fillId="0" borderId="1" xfId="0" applyNumberFormat="1" applyFill="1" applyBorder="1" applyAlignment="1">
      <alignment horizontal="right" wrapText="1"/>
    </xf>
    <xf numFmtId="3" fontId="0" fillId="4" borderId="1" xfId="0" applyNumberFormat="1" applyFill="1" applyBorder="1" applyAlignment="1">
      <alignment horizontal="right" wrapText="1"/>
    </xf>
    <xf numFmtId="165" fontId="0" fillId="0" borderId="1" xfId="0" applyNumberFormat="1" applyFill="1" applyBorder="1" applyAlignment="1">
      <alignment horizontal="right" wrapText="1"/>
    </xf>
    <xf numFmtId="3" fontId="0" fillId="4" borderId="1" xfId="0" applyNumberFormat="1" applyFill="1" applyBorder="1" applyAlignment="1">
      <alignment horizontal="left" wrapText="1" indent="2"/>
    </xf>
    <xf numFmtId="3" fontId="0" fillId="0" borderId="4" xfId="0" applyNumberFormat="1" applyFill="1" applyBorder="1" applyAlignment="1">
      <alignment horizontal="right" wrapText="1"/>
    </xf>
    <xf numFmtId="3" fontId="0" fillId="0" borderId="1" xfId="0" applyNumberFormat="1" applyFill="1" applyBorder="1" applyAlignment="1">
      <alignment horizontal="right" wrapText="1" indent="2"/>
    </xf>
    <xf numFmtId="3" fontId="0" fillId="4" borderId="1" xfId="0" applyNumberFormat="1" applyFill="1" applyBorder="1" applyAlignment="1">
      <alignment horizontal="right" wrapText="1" indent="2"/>
    </xf>
    <xf numFmtId="165" fontId="0" fillId="0" borderId="1" xfId="0" applyNumberFormat="1" applyFill="1" applyBorder="1" applyAlignment="1">
      <alignment horizontal="right" wrapText="1" indent="2"/>
    </xf>
    <xf numFmtId="165" fontId="0" fillId="4" borderId="1" xfId="0" applyNumberFormat="1" applyFill="1" applyBorder="1" applyAlignment="1">
      <alignment horizontal="right" wrapText="1" indent="2"/>
    </xf>
    <xf numFmtId="165" fontId="0" fillId="4" borderId="1" xfId="0" applyNumberFormat="1" applyFill="1" applyBorder="1" applyAlignment="1">
      <alignment horizontal="left" wrapText="1" indent="2"/>
    </xf>
    <xf numFmtId="3" fontId="0" fillId="4" borderId="1" xfId="0" applyNumberFormat="1" applyFill="1" applyBorder="1" applyAlignment="1">
      <alignment horizontal="left" wrapText="1"/>
    </xf>
    <xf numFmtId="0" fontId="0" fillId="4" borderId="1" xfId="0" applyFill="1" applyBorder="1" applyAlignment="1">
      <alignment horizontal="right" wrapText="1"/>
    </xf>
    <xf numFmtId="164" fontId="0" fillId="3" borderId="1" xfId="0" applyNumberFormat="1" applyFill="1" applyBorder="1" applyAlignment="1">
      <alignment horizontal="left" wrapText="1" indent="2"/>
    </xf>
    <xf numFmtId="3" fontId="0" fillId="0" borderId="1" xfId="0" applyNumberFormat="1" applyFill="1" applyBorder="1" applyAlignment="1">
      <alignment horizontal="right" vertical="center"/>
    </xf>
    <xf numFmtId="166" fontId="0" fillId="4" borderId="1" xfId="0" applyNumberFormat="1" applyFill="1" applyBorder="1" applyAlignment="1">
      <alignment horizontal="right" wrapText="1"/>
    </xf>
    <xf numFmtId="0" fontId="0" fillId="0" borderId="6" xfId="0" applyBorder="1" applyAlignment="1">
      <alignment horizontal="center" vertical="center" textRotation="90"/>
    </xf>
    <xf numFmtId="0" fontId="0" fillId="0" borderId="2" xfId="0" applyBorder="1" applyAlignment="1">
      <alignment horizontal="center" vertical="center" textRotation="90"/>
    </xf>
    <xf numFmtId="0" fontId="0" fillId="0" borderId="10" xfId="0" applyBorder="1" applyAlignment="1">
      <alignment horizontal="center" vertical="center" textRotation="90"/>
    </xf>
    <xf numFmtId="3" fontId="0" fillId="0" borderId="1" xfId="0" applyNumberFormat="1" applyBorder="1" applyAlignment="1">
      <alignment horizontal="left" wrapText="1"/>
    </xf>
    <xf numFmtId="3" fontId="0" fillId="0" borderId="1" xfId="0" applyNumberFormat="1" applyBorder="1" applyAlignment="1">
      <alignment horizontal="right" wrapText="1"/>
    </xf>
    <xf numFmtId="165" fontId="0" fillId="0" borderId="1" xfId="0" applyNumberFormat="1" applyBorder="1" applyAlignment="1">
      <alignment horizontal="right" wrapText="1"/>
    </xf>
    <xf numFmtId="165" fontId="0" fillId="0" borderId="1" xfId="0" applyNumberFormat="1" applyBorder="1" applyAlignment="1">
      <alignment horizontal="left" wrapText="1"/>
    </xf>
    <xf numFmtId="0" fontId="0" fillId="2" borderId="1" xfId="0" applyFill="1" applyBorder="1" applyAlignment="1">
      <alignment horizontal="left"/>
    </xf>
    <xf numFmtId="3" fontId="0" fillId="2" borderId="1" xfId="0" applyNumberFormat="1" applyFill="1" applyBorder="1" applyAlignment="1">
      <alignment horizontal="right" wrapText="1"/>
    </xf>
    <xf numFmtId="0" fontId="1" fillId="2" borderId="6" xfId="0" applyFont="1" applyFill="1" applyBorder="1" applyAlignment="1">
      <alignment vertical="center" wrapText="1"/>
    </xf>
    <xf numFmtId="0" fontId="1" fillId="2" borderId="7" xfId="0" applyFont="1" applyFill="1" applyBorder="1" applyAlignment="1">
      <alignment vertical="center" wrapText="1"/>
    </xf>
    <xf numFmtId="0" fontId="1" fillId="2" borderId="8" xfId="0" applyFont="1" applyFill="1" applyBorder="1" applyAlignment="1">
      <alignment vertical="center" wrapText="1"/>
    </xf>
    <xf numFmtId="0" fontId="1" fillId="2" borderId="2" xfId="0" applyFont="1" applyFill="1" applyBorder="1" applyAlignment="1">
      <alignment vertical="center" wrapText="1"/>
    </xf>
    <xf numFmtId="0" fontId="1" fillId="2" borderId="0" xfId="0" applyFont="1" applyFill="1" applyBorder="1" applyAlignment="1">
      <alignment vertical="center" wrapText="1"/>
    </xf>
    <xf numFmtId="0" fontId="1" fillId="2" borderId="9" xfId="0" applyFont="1" applyFill="1" applyBorder="1" applyAlignment="1">
      <alignment vertical="center" wrapText="1"/>
    </xf>
    <xf numFmtId="0" fontId="0" fillId="2" borderId="1" xfId="0" applyFill="1" applyBorder="1" applyAlignment="1">
      <alignment horizontal="right" wrapText="1"/>
    </xf>
    <xf numFmtId="0" fontId="0" fillId="2" borderId="1" xfId="0" applyFill="1" applyBorder="1" applyAlignment="1">
      <alignment horizontal="left" wrapText="1"/>
    </xf>
    <xf numFmtId="3" fontId="0" fillId="2" borderId="1" xfId="0" applyNumberFormat="1" applyFill="1" applyBorder="1" applyAlignment="1">
      <alignment horizontal="right" vertical="center" wrapText="1"/>
    </xf>
    <xf numFmtId="165" fontId="0" fillId="2" borderId="1" xfId="0" applyNumberFormat="1" applyFill="1" applyBorder="1" applyAlignment="1">
      <alignment horizontal="right" vertical="center" wrapText="1"/>
    </xf>
    <xf numFmtId="0" fontId="0" fillId="0" borderId="11" xfId="0" applyFill="1" applyBorder="1" applyAlignment="1">
      <alignment horizontal="left" vertical="center"/>
    </xf>
    <xf numFmtId="0" fontId="1" fillId="2" borderId="11" xfId="0" applyFont="1" applyFill="1" applyBorder="1" applyAlignment="1">
      <alignment vertical="center" wrapText="1"/>
    </xf>
    <xf numFmtId="0" fontId="1" fillId="2" borderId="12" xfId="0" applyFont="1" applyFill="1" applyBorder="1" applyAlignment="1">
      <alignment vertical="center" wrapText="1"/>
    </xf>
    <xf numFmtId="0" fontId="0" fillId="2" borderId="11" xfId="0" applyFill="1" applyBorder="1" applyAlignment="1">
      <alignment horizontal="left"/>
    </xf>
    <xf numFmtId="0" fontId="0" fillId="0" borderId="1" xfId="0" applyFill="1" applyBorder="1" applyAlignment="1">
      <alignment horizontal="right" wrapText="1"/>
    </xf>
    <xf numFmtId="0" fontId="0" fillId="0" borderId="9" xfId="0" applyFont="1" applyBorder="1" applyAlignment="1">
      <alignment horizontal="left" vertical="center" wrapText="1"/>
    </xf>
    <xf numFmtId="0" fontId="0" fillId="0" borderId="14" xfId="0" applyBorder="1" applyAlignment="1">
      <alignment horizontal="left" vertical="top" wrapText="1"/>
    </xf>
    <xf numFmtId="0" fontId="0" fillId="4" borderId="4" xfId="0" applyFill="1" applyBorder="1" applyAlignment="1">
      <alignment horizontal="left"/>
    </xf>
    <xf numFmtId="0" fontId="0" fillId="2" borderId="4" xfId="0" applyFill="1" applyBorder="1" applyAlignment="1">
      <alignment horizontal="left"/>
    </xf>
    <xf numFmtId="165" fontId="0" fillId="2" borderId="4" xfId="0" applyNumberFormat="1" applyFill="1" applyBorder="1" applyAlignment="1">
      <alignment horizontal="right" vertical="center" wrapText="1"/>
    </xf>
    <xf numFmtId="0" fontId="2" fillId="4" borderId="0" xfId="0" applyFont="1" applyFill="1" applyBorder="1" applyAlignment="1">
      <alignment horizontal="left" wrapText="1"/>
    </xf>
    <xf numFmtId="0" fontId="1" fillId="4" borderId="10" xfId="0" applyFont="1" applyFill="1" applyBorder="1" applyAlignment="1">
      <alignment horizontal="center" vertical="center" wrapText="1"/>
    </xf>
    <xf numFmtId="0" fontId="0" fillId="4" borderId="5" xfId="0" applyFill="1" applyBorder="1" applyAlignment="1">
      <alignment horizontal="left"/>
    </xf>
    <xf numFmtId="0" fontId="0" fillId="0" borderId="12" xfId="0" applyFill="1" applyBorder="1" applyAlignment="1">
      <alignment horizontal="left" vertical="center"/>
    </xf>
    <xf numFmtId="0" fontId="0" fillId="0" borderId="0" xfId="0" applyFont="1" applyBorder="1" applyAlignment="1">
      <alignment horizontal="left" vertical="top"/>
    </xf>
    <xf numFmtId="0" fontId="5" fillId="6" borderId="1" xfId="0" applyFont="1" applyFill="1" applyBorder="1" applyAlignment="1">
      <alignment horizontal="left" vertical="top" wrapText="1"/>
    </xf>
    <xf numFmtId="0" fontId="0" fillId="0" borderId="0" xfId="0" applyBorder="1" applyAlignment="1">
      <alignment horizontal="left" vertical="top" wrapText="1"/>
    </xf>
    <xf numFmtId="0" fontId="0" fillId="0" borderId="0" xfId="0" applyBorder="1" applyAlignment="1">
      <alignment horizontal="left" vertical="top"/>
    </xf>
    <xf numFmtId="0" fontId="0" fillId="0" borderId="0" xfId="0" applyFill="1" applyBorder="1" applyAlignment="1">
      <alignment horizontal="left" vertical="top"/>
    </xf>
    <xf numFmtId="0" fontId="0" fillId="0" borderId="11" xfId="0" applyFill="1" applyBorder="1" applyAlignment="1">
      <alignment horizontal="left" vertical="top"/>
    </xf>
    <xf numFmtId="0" fontId="0" fillId="0" borderId="18" xfId="0" applyFill="1" applyBorder="1" applyAlignment="1">
      <alignment horizontal="left" vertical="top"/>
    </xf>
    <xf numFmtId="0" fontId="0" fillId="0" borderId="15" xfId="0" applyFill="1" applyBorder="1" applyAlignment="1">
      <alignment horizontal="left" vertical="top"/>
    </xf>
    <xf numFmtId="0" fontId="0" fillId="0" borderId="7" xfId="0" applyBorder="1" applyAlignment="1">
      <alignment horizontal="left" vertical="top"/>
    </xf>
    <xf numFmtId="0" fontId="0" fillId="0" borderId="11" xfId="0" applyBorder="1" applyAlignment="1">
      <alignment horizontal="left" vertical="top"/>
    </xf>
    <xf numFmtId="0" fontId="0" fillId="0" borderId="19" xfId="0" applyFill="1" applyBorder="1" applyAlignment="1">
      <alignment horizontal="left" vertical="top"/>
    </xf>
    <xf numFmtId="0" fontId="0" fillId="0" borderId="17" xfId="0" applyFill="1" applyBorder="1" applyAlignment="1">
      <alignment horizontal="left" vertical="top"/>
    </xf>
    <xf numFmtId="0" fontId="0" fillId="2" borderId="14" xfId="0" applyFill="1" applyBorder="1" applyAlignment="1">
      <alignment horizontal="left" vertical="top" wrapText="1"/>
    </xf>
    <xf numFmtId="0" fontId="0" fillId="0" borderId="0" xfId="0" applyFont="1" applyAlignment="1">
      <alignment vertical="top" wrapText="1"/>
    </xf>
    <xf numFmtId="0" fontId="6" fillId="6" borderId="1" xfId="0" applyFont="1" applyFill="1" applyBorder="1" applyAlignment="1">
      <alignment horizontal="left" vertical="top" wrapText="1"/>
    </xf>
    <xf numFmtId="0" fontId="0" fillId="3" borderId="14" xfId="0" applyFill="1" applyBorder="1" applyAlignment="1">
      <alignment horizontal="left" vertical="top" wrapText="1"/>
    </xf>
    <xf numFmtId="0" fontId="0" fillId="0" borderId="14" xfId="0" applyFill="1" applyBorder="1" applyAlignment="1">
      <alignment horizontal="left" vertical="top" wrapText="1"/>
    </xf>
    <xf numFmtId="0" fontId="0" fillId="4" borderId="14" xfId="0" applyFill="1" applyBorder="1" applyAlignment="1">
      <alignment horizontal="left" vertical="top" wrapText="1"/>
    </xf>
    <xf numFmtId="0" fontId="0" fillId="4" borderId="8" xfId="0" applyFill="1" applyBorder="1" applyAlignment="1">
      <alignment horizontal="left" vertical="top" wrapText="1"/>
    </xf>
    <xf numFmtId="0" fontId="0" fillId="4" borderId="12" xfId="0" applyFill="1" applyBorder="1" applyAlignment="1">
      <alignment horizontal="left" vertical="top" wrapText="1"/>
    </xf>
    <xf numFmtId="0" fontId="0" fillId="5" borderId="14" xfId="0" applyFill="1" applyBorder="1" applyAlignment="1">
      <alignment horizontal="left" vertical="top" wrapText="1"/>
    </xf>
    <xf numFmtId="0" fontId="0" fillId="2" borderId="12" xfId="0" applyFill="1" applyBorder="1" applyAlignment="1">
      <alignment horizontal="left" vertical="top" wrapText="1"/>
    </xf>
    <xf numFmtId="0" fontId="0" fillId="4" borderId="22" xfId="0" applyFill="1" applyBorder="1" applyAlignment="1">
      <alignment horizontal="left" vertical="top" wrapText="1"/>
    </xf>
    <xf numFmtId="0" fontId="0" fillId="4" borderId="16" xfId="0" applyFill="1" applyBorder="1" applyAlignment="1">
      <alignment horizontal="left" vertical="top" wrapText="1"/>
    </xf>
    <xf numFmtId="0" fontId="0" fillId="5" borderId="12" xfId="0" applyFill="1" applyBorder="1" applyAlignment="1">
      <alignment horizontal="left" vertical="top" wrapText="1"/>
    </xf>
    <xf numFmtId="0" fontId="0" fillId="3" borderId="5" xfId="0" applyFill="1" applyBorder="1" applyAlignment="1">
      <alignment horizontal="left"/>
    </xf>
    <xf numFmtId="0" fontId="0" fillId="3" borderId="12" xfId="0" applyFill="1" applyBorder="1" applyAlignment="1">
      <alignment horizontal="left" vertical="top" wrapText="1"/>
    </xf>
    <xf numFmtId="0" fontId="0" fillId="4" borderId="23" xfId="0" applyFill="1" applyBorder="1" applyAlignment="1">
      <alignment horizontal="left" vertical="top" wrapText="1"/>
    </xf>
    <xf numFmtId="165" fontId="0" fillId="3" borderId="1" xfId="0" applyNumberFormat="1" applyFill="1" applyBorder="1" applyAlignment="1">
      <alignment horizontal="center" wrapText="1"/>
    </xf>
    <xf numFmtId="0" fontId="0" fillId="2" borderId="10" xfId="0" applyFill="1" applyBorder="1" applyAlignment="1">
      <alignment horizontal="left"/>
    </xf>
    <xf numFmtId="0" fontId="1" fillId="2" borderId="1" xfId="0" applyFont="1" applyFill="1" applyBorder="1" applyAlignment="1">
      <alignment vertical="center" wrapText="1"/>
    </xf>
    <xf numFmtId="3" fontId="0" fillId="3" borderId="1" xfId="0" applyNumberFormat="1" applyFill="1" applyBorder="1" applyAlignment="1">
      <alignment horizontal="center" wrapText="1"/>
    </xf>
    <xf numFmtId="3" fontId="1" fillId="4" borderId="1" xfId="0" applyNumberFormat="1" applyFont="1" applyFill="1" applyBorder="1" applyAlignment="1">
      <alignment vertical="center" wrapText="1"/>
    </xf>
    <xf numFmtId="0" fontId="0" fillId="3" borderId="13" xfId="0" applyFill="1" applyBorder="1" applyAlignment="1">
      <alignment horizontal="left"/>
    </xf>
    <xf numFmtId="3" fontId="0" fillId="2" borderId="4" xfId="0" applyNumberFormat="1" applyFill="1" applyBorder="1" applyAlignment="1">
      <alignment horizontal="right" wrapText="1"/>
    </xf>
    <xf numFmtId="0" fontId="0" fillId="2" borderId="12" xfId="0" applyFill="1" applyBorder="1" applyAlignment="1">
      <alignment horizontal="left" vertical="top" wrapText="1" indent="2"/>
    </xf>
    <xf numFmtId="0" fontId="0" fillId="2" borderId="14" xfId="0" applyFill="1" applyBorder="1" applyAlignment="1">
      <alignment horizontal="left" vertical="top" wrapText="1" indent="2"/>
    </xf>
    <xf numFmtId="0" fontId="0" fillId="0" borderId="12" xfId="0" applyBorder="1" applyAlignment="1">
      <alignment horizontal="left" vertical="top" wrapText="1" indent="2"/>
    </xf>
    <xf numFmtId="0" fontId="0" fillId="0" borderId="14" xfId="0" applyBorder="1" applyAlignment="1">
      <alignment horizontal="left" vertical="top" wrapText="1" indent="2"/>
    </xf>
    <xf numFmtId="0" fontId="0" fillId="4" borderId="14" xfId="0" applyFill="1" applyBorder="1" applyAlignment="1">
      <alignment horizontal="left" vertical="top" wrapText="1" indent="2"/>
    </xf>
    <xf numFmtId="0" fontId="0" fillId="3" borderId="14" xfId="0" applyFill="1" applyBorder="1" applyAlignment="1">
      <alignment horizontal="left" vertical="top" wrapText="1" indent="2"/>
    </xf>
    <xf numFmtId="0" fontId="0" fillId="0" borderId="14" xfId="0" applyFill="1" applyBorder="1" applyAlignment="1">
      <alignment horizontal="left" vertical="top" wrapText="1" indent="2"/>
    </xf>
    <xf numFmtId="0" fontId="1" fillId="4" borderId="1" xfId="0" applyFont="1" applyFill="1" applyBorder="1" applyAlignment="1">
      <alignment horizontal="center" vertical="center" wrapText="1"/>
    </xf>
    <xf numFmtId="0" fontId="0" fillId="4" borderId="14" xfId="0" applyFill="1" applyBorder="1" applyAlignment="1">
      <alignment horizontal="left" vertical="top" wrapText="1"/>
    </xf>
    <xf numFmtId="0" fontId="0" fillId="3" borderId="13" xfId="0" applyFill="1" applyBorder="1" applyAlignment="1">
      <alignment horizontal="left" vertical="top" wrapText="1" indent="2"/>
    </xf>
    <xf numFmtId="3" fontId="0" fillId="3" borderId="1" xfId="0" applyNumberFormat="1" applyFill="1" applyBorder="1" applyAlignment="1">
      <alignment horizontal="center" vertical="center" wrapText="1"/>
    </xf>
    <xf numFmtId="164" fontId="0" fillId="3" borderId="1" xfId="0" applyNumberFormat="1" applyFill="1" applyBorder="1" applyAlignment="1">
      <alignment horizontal="center" vertical="center" wrapText="1"/>
    </xf>
    <xf numFmtId="165" fontId="0" fillId="3" borderId="1" xfId="0" applyNumberFormat="1" applyFill="1" applyBorder="1" applyAlignment="1">
      <alignment horizontal="center" vertical="center" wrapText="1"/>
    </xf>
    <xf numFmtId="6" fontId="0" fillId="3" borderId="1" xfId="0" applyNumberFormat="1" applyFill="1" applyBorder="1" applyAlignment="1">
      <alignment horizontal="center" vertical="center" wrapText="1"/>
    </xf>
    <xf numFmtId="0" fontId="0" fillId="4" borderId="13" xfId="0" applyFill="1" applyBorder="1" applyAlignment="1">
      <alignment vertical="top" wrapText="1"/>
    </xf>
    <xf numFmtId="0" fontId="0" fillId="3" borderId="12" xfId="0" applyFill="1" applyBorder="1" applyAlignment="1">
      <alignment horizontal="left" vertical="top" wrapText="1" indent="4"/>
    </xf>
    <xf numFmtId="0" fontId="0" fillId="3" borderId="4" xfId="0" applyFill="1" applyBorder="1" applyAlignment="1">
      <alignment horizontal="left"/>
    </xf>
    <xf numFmtId="164" fontId="0" fillId="3" borderId="4" xfId="0" applyNumberFormat="1" applyFill="1" applyBorder="1" applyAlignment="1">
      <alignment horizontal="right" wrapText="1"/>
    </xf>
    <xf numFmtId="164" fontId="0" fillId="3" borderId="4" xfId="0" applyNumberFormat="1" applyFill="1" applyBorder="1" applyAlignment="1">
      <alignment horizontal="center" wrapText="1"/>
    </xf>
    <xf numFmtId="0" fontId="0" fillId="0" borderId="5" xfId="0" applyBorder="1" applyAlignment="1">
      <alignment horizontal="left" vertical="center" wrapText="1"/>
    </xf>
    <xf numFmtId="0" fontId="0" fillId="0" borderId="7" xfId="0" applyBorder="1" applyAlignment="1">
      <alignment horizontal="left" vertical="center" wrapText="1"/>
    </xf>
    <xf numFmtId="0" fontId="0" fillId="0" borderId="13" xfId="0" applyBorder="1" applyAlignment="1">
      <alignment horizontal="left" vertical="center" wrapText="1"/>
    </xf>
    <xf numFmtId="0" fontId="0" fillId="0" borderId="8" xfId="0" applyBorder="1" applyAlignment="1">
      <alignment horizontal="left" vertical="center" wrapText="1"/>
    </xf>
    <xf numFmtId="0" fontId="1" fillId="4" borderId="5"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0"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18" xfId="0" applyFont="1" applyFill="1" applyBorder="1" applyAlignment="1">
      <alignment horizontal="center" vertical="center" wrapText="1"/>
    </xf>
    <xf numFmtId="0" fontId="1" fillId="4" borderId="19"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1" fillId="4" borderId="21" xfId="0" applyFont="1" applyFill="1" applyBorder="1" applyAlignment="1">
      <alignment horizontal="center" vertical="center" wrapText="1"/>
    </xf>
    <xf numFmtId="0" fontId="0" fillId="0" borderId="14" xfId="0" applyBorder="1" applyAlignment="1">
      <alignment horizontal="left" vertical="center" wrapText="1"/>
    </xf>
    <xf numFmtId="0" fontId="1" fillId="0" borderId="11" xfId="0" applyFont="1" applyFill="1" applyBorder="1" applyAlignment="1">
      <alignment horizontal="left" vertical="center"/>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1" fillId="0" borderId="0" xfId="0" applyFont="1" applyFill="1" applyBorder="1" applyAlignment="1">
      <alignment horizontal="left" vertical="center"/>
    </xf>
    <xf numFmtId="0" fontId="1" fillId="0" borderId="9" xfId="0" applyFont="1" applyFill="1" applyBorder="1" applyAlignment="1">
      <alignment horizontal="left" vertical="center"/>
    </xf>
    <xf numFmtId="0" fontId="0" fillId="4" borderId="13" xfId="0" applyFill="1" applyBorder="1" applyAlignment="1">
      <alignment horizontal="left" wrapText="1"/>
    </xf>
    <xf numFmtId="0" fontId="0" fillId="4" borderId="14" xfId="0" applyFill="1" applyBorder="1" applyAlignment="1">
      <alignment horizontal="left" wrapText="1"/>
    </xf>
    <xf numFmtId="0" fontId="0" fillId="0" borderId="13" xfId="0" applyBorder="1" applyAlignment="1">
      <alignment horizontal="left" wrapText="1"/>
    </xf>
    <xf numFmtId="0" fontId="0" fillId="0" borderId="14" xfId="0" applyBorder="1" applyAlignment="1">
      <alignment horizontal="left" wrapText="1"/>
    </xf>
    <xf numFmtId="0" fontId="0" fillId="0" borderId="5"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5" xfId="0" applyFill="1" applyBorder="1" applyAlignment="1">
      <alignment horizontal="left" vertical="center"/>
    </xf>
    <xf numFmtId="0" fontId="0" fillId="0" borderId="13" xfId="0" applyFill="1" applyBorder="1" applyAlignment="1">
      <alignment horizontal="left" vertical="center"/>
    </xf>
    <xf numFmtId="0" fontId="0" fillId="0" borderId="14" xfId="0" applyFill="1" applyBorder="1" applyAlignment="1">
      <alignment horizontal="left" vertical="center"/>
    </xf>
    <xf numFmtId="0" fontId="1" fillId="5" borderId="2" xfId="0" applyFont="1" applyFill="1" applyBorder="1" applyAlignment="1">
      <alignment horizontal="center" vertical="center"/>
    </xf>
    <xf numFmtId="0" fontId="1" fillId="5" borderId="0" xfId="0" applyFont="1" applyFill="1" applyBorder="1" applyAlignment="1">
      <alignment horizontal="center" vertical="center"/>
    </xf>
    <xf numFmtId="0" fontId="1" fillId="5" borderId="9" xfId="0" applyFont="1" applyFill="1" applyBorder="1" applyAlignment="1">
      <alignment horizontal="center" vertical="center"/>
    </xf>
    <xf numFmtId="0" fontId="1" fillId="5" borderId="10" xfId="0" applyFont="1" applyFill="1" applyBorder="1" applyAlignment="1">
      <alignment horizontal="center" vertical="center"/>
    </xf>
    <xf numFmtId="0" fontId="1" fillId="5" borderId="11" xfId="0" applyFont="1" applyFill="1" applyBorder="1" applyAlignment="1">
      <alignment horizontal="center" vertical="center"/>
    </xf>
    <xf numFmtId="0" fontId="1" fillId="5" borderId="12" xfId="0" applyFont="1" applyFill="1" applyBorder="1" applyAlignment="1">
      <alignment horizontal="center" vertical="center"/>
    </xf>
    <xf numFmtId="0" fontId="0" fillId="4" borderId="13" xfId="0" applyFill="1" applyBorder="1" applyAlignment="1">
      <alignment horizontal="left" vertical="top" wrapText="1"/>
    </xf>
    <xf numFmtId="0" fontId="0" fillId="4" borderId="14" xfId="0" applyFill="1" applyBorder="1" applyAlignment="1">
      <alignment horizontal="left" vertical="top" wrapText="1"/>
    </xf>
    <xf numFmtId="0" fontId="0" fillId="0" borderId="5"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1" fillId="5" borderId="5" xfId="0" applyFont="1" applyFill="1" applyBorder="1" applyAlignment="1">
      <alignment horizontal="center" vertical="center"/>
    </xf>
    <xf numFmtId="0" fontId="1" fillId="5" borderId="13" xfId="0" applyFont="1" applyFill="1" applyBorder="1" applyAlignment="1">
      <alignment horizontal="center" vertical="center"/>
    </xf>
    <xf numFmtId="0" fontId="1" fillId="5" borderId="14" xfId="0" applyFont="1" applyFill="1" applyBorder="1" applyAlignment="1">
      <alignment horizontal="center"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255"/>
  <sheetViews>
    <sheetView tabSelected="1" view="pageBreakPreview" topLeftCell="A233" zoomScaleNormal="100" zoomScaleSheetLayoutView="100" workbookViewId="0">
      <selection activeCell="D250" sqref="D250:I250"/>
    </sheetView>
  </sheetViews>
  <sheetFormatPr defaultColWidth="72.42578125" defaultRowHeight="15"/>
  <cols>
    <col min="1" max="1" width="2.42578125" style="6" customWidth="1"/>
    <col min="2" max="2" width="4.28515625" style="84" bestFit="1" customWidth="1"/>
    <col min="3" max="3" width="2.7109375" style="84" bestFit="1" customWidth="1"/>
    <col min="4" max="4" width="63" style="97" customWidth="1"/>
    <col min="5" max="5" width="10.140625" style="2" hidden="1" customWidth="1"/>
    <col min="6" max="6" width="9.28515625" style="5" customWidth="1"/>
    <col min="7" max="9" width="7.7109375" style="5" customWidth="1"/>
    <col min="10" max="16384" width="72.42578125" style="4"/>
  </cols>
  <sheetData>
    <row r="1" spans="1:9" ht="24.75" customHeight="1">
      <c r="A1" s="33" t="s">
        <v>175</v>
      </c>
    </row>
    <row r="2" spans="1:9" s="32" customFormat="1" ht="29.25" customHeight="1">
      <c r="A2" s="29" t="s">
        <v>4</v>
      </c>
      <c r="B2" s="85"/>
      <c r="C2" s="85"/>
      <c r="D2" s="98"/>
      <c r="E2" s="30" t="s">
        <v>140</v>
      </c>
      <c r="F2" s="31" t="s">
        <v>141</v>
      </c>
      <c r="G2" s="31" t="s">
        <v>142</v>
      </c>
      <c r="H2" s="31" t="s">
        <v>143</v>
      </c>
      <c r="I2" s="31" t="s">
        <v>200</v>
      </c>
    </row>
    <row r="3" spans="1:9" s="1" customFormat="1">
      <c r="A3" s="165" t="s">
        <v>0</v>
      </c>
      <c r="B3" s="165"/>
      <c r="C3" s="165"/>
      <c r="D3" s="165"/>
      <c r="E3" s="165"/>
      <c r="F3" s="165"/>
      <c r="G3" s="165"/>
      <c r="H3" s="166"/>
      <c r="I3" s="75"/>
    </row>
    <row r="4" spans="1:9" s="1" customFormat="1" ht="30" customHeight="1">
      <c r="A4" s="138" t="s">
        <v>22</v>
      </c>
      <c r="B4" s="140"/>
      <c r="C4" s="140"/>
      <c r="D4" s="140"/>
      <c r="E4" s="140"/>
      <c r="F4" s="140"/>
      <c r="G4" s="140"/>
      <c r="H4" s="140"/>
      <c r="I4" s="160"/>
    </row>
    <row r="5" spans="1:9" s="2" customFormat="1">
      <c r="A5" s="15"/>
      <c r="B5" s="86" t="s">
        <v>51</v>
      </c>
      <c r="C5" s="86" t="s">
        <v>184</v>
      </c>
      <c r="D5" s="76" t="s">
        <v>50</v>
      </c>
      <c r="E5" s="9" t="s">
        <v>49</v>
      </c>
      <c r="F5" s="36"/>
      <c r="G5" s="36"/>
      <c r="H5" s="36"/>
      <c r="I5" s="36"/>
    </row>
    <row r="6" spans="1:9" s="2" customFormat="1">
      <c r="A6" s="15"/>
      <c r="B6" s="86"/>
      <c r="C6" s="86"/>
      <c r="D6" s="76" t="s">
        <v>91</v>
      </c>
      <c r="E6" s="9" t="s">
        <v>49</v>
      </c>
      <c r="F6" s="36"/>
      <c r="G6" s="36"/>
      <c r="H6" s="36"/>
      <c r="I6" s="36"/>
    </row>
    <row r="7" spans="1:9" s="2" customFormat="1">
      <c r="A7" s="15"/>
      <c r="B7" s="86"/>
      <c r="C7" s="86"/>
      <c r="D7" s="99" t="s">
        <v>24</v>
      </c>
      <c r="E7" s="11" t="s">
        <v>20</v>
      </c>
      <c r="F7" s="35" t="str">
        <f>IF(F5&gt;0,F6/F5,"calc")</f>
        <v>calc</v>
      </c>
      <c r="G7" s="35" t="str">
        <f t="shared" ref="G7" si="0">IF(G5&gt;0,G6/G5,"calc")</f>
        <v>calc</v>
      </c>
      <c r="H7" s="35" t="str">
        <f t="shared" ref="H7:I7" si="1">IF(H5&gt;0,H6/H5,"calc")</f>
        <v>calc</v>
      </c>
      <c r="I7" s="35" t="str">
        <f t="shared" si="1"/>
        <v>calc</v>
      </c>
    </row>
    <row r="8" spans="1:9" s="2" customFormat="1">
      <c r="A8" s="15"/>
      <c r="B8" s="86"/>
      <c r="C8" s="86" t="s">
        <v>183</v>
      </c>
      <c r="D8" s="96" t="s">
        <v>180</v>
      </c>
      <c r="E8" s="58" t="s">
        <v>49</v>
      </c>
      <c r="F8" s="59"/>
      <c r="G8" s="59"/>
      <c r="H8" s="59"/>
      <c r="I8" s="59"/>
    </row>
    <row r="9" spans="1:9" s="2" customFormat="1" ht="30">
      <c r="A9" s="15"/>
      <c r="B9" s="86"/>
      <c r="C9" s="86"/>
      <c r="D9" s="96" t="s">
        <v>181</v>
      </c>
      <c r="E9" s="58" t="s">
        <v>49</v>
      </c>
      <c r="F9" s="59"/>
      <c r="G9" s="59"/>
      <c r="H9" s="59"/>
      <c r="I9" s="59"/>
    </row>
    <row r="10" spans="1:9" s="2" customFormat="1">
      <c r="A10" s="15"/>
      <c r="B10" s="86"/>
      <c r="C10" s="86"/>
      <c r="D10" s="99" t="s">
        <v>182</v>
      </c>
      <c r="E10" s="11" t="s">
        <v>20</v>
      </c>
      <c r="F10" s="35" t="str">
        <f>IF(F8&gt;0,F9/F8,"calc")</f>
        <v>calc</v>
      </c>
      <c r="G10" s="35" t="str">
        <f t="shared" ref="G10:H10" si="2">IF(G8&gt;0,G9/G8,"calc")</f>
        <v>calc</v>
      </c>
      <c r="H10" s="35" t="str">
        <f t="shared" si="2"/>
        <v>calc</v>
      </c>
      <c r="I10" s="35" t="str">
        <f t="shared" ref="I10" si="3">IF(I8&gt;0,I9/I8,"calc")</f>
        <v>calc</v>
      </c>
    </row>
    <row r="11" spans="1:9" s="2" customFormat="1">
      <c r="A11" s="15"/>
      <c r="B11" s="86" t="s">
        <v>52</v>
      </c>
      <c r="C11" s="86"/>
      <c r="D11" s="76" t="s">
        <v>89</v>
      </c>
      <c r="E11" s="9" t="s">
        <v>49</v>
      </c>
      <c r="F11" s="36"/>
      <c r="G11" s="36"/>
      <c r="H11" s="36"/>
      <c r="I11" s="36"/>
    </row>
    <row r="12" spans="1:9" s="2" customFormat="1">
      <c r="A12" s="15"/>
      <c r="B12" s="86" t="s">
        <v>53</v>
      </c>
      <c r="C12" s="86"/>
      <c r="D12" s="76" t="s">
        <v>90</v>
      </c>
      <c r="E12" s="9" t="s">
        <v>49</v>
      </c>
      <c r="F12" s="36"/>
      <c r="G12" s="36"/>
      <c r="H12" s="36"/>
      <c r="I12" s="36"/>
    </row>
    <row r="13" spans="1:9" s="2" customFormat="1">
      <c r="A13" s="15"/>
      <c r="B13" s="86"/>
      <c r="C13" s="86"/>
      <c r="D13" s="99" t="s">
        <v>25</v>
      </c>
      <c r="E13" s="11" t="s">
        <v>20</v>
      </c>
      <c r="F13" s="35" t="str">
        <f>IF(F11&gt;0,F12/F11,"calc")</f>
        <v>calc</v>
      </c>
      <c r="G13" s="35" t="str">
        <f t="shared" ref="G13" si="4">IF(G11&gt;0,G12/G11,"calc")</f>
        <v>calc</v>
      </c>
      <c r="H13" s="35" t="str">
        <f t="shared" ref="H13:I13" si="5">IF(H11&gt;0,H12/H11,"calc")</f>
        <v>calc</v>
      </c>
      <c r="I13" s="35" t="str">
        <f t="shared" si="5"/>
        <v>calc</v>
      </c>
    </row>
    <row r="14" spans="1:9" s="2" customFormat="1">
      <c r="A14" s="15"/>
      <c r="B14" s="86" t="s">
        <v>54</v>
      </c>
      <c r="C14" s="86"/>
      <c r="D14" s="100" t="s">
        <v>92</v>
      </c>
      <c r="E14" s="10" t="s">
        <v>49</v>
      </c>
      <c r="F14" s="36"/>
      <c r="G14" s="36"/>
      <c r="H14" s="36"/>
      <c r="I14" s="36"/>
    </row>
    <row r="15" spans="1:9" s="2" customFormat="1">
      <c r="A15" s="15"/>
      <c r="B15" s="86" t="s">
        <v>53</v>
      </c>
      <c r="C15" s="86"/>
      <c r="D15" s="100" t="s">
        <v>93</v>
      </c>
      <c r="E15" s="10" t="s">
        <v>49</v>
      </c>
      <c r="F15" s="36"/>
      <c r="G15" s="36"/>
      <c r="H15" s="36"/>
      <c r="I15" s="36"/>
    </row>
    <row r="16" spans="1:9" s="2" customFormat="1">
      <c r="A16" s="15"/>
      <c r="B16" s="86"/>
      <c r="C16" s="86"/>
      <c r="D16" s="99" t="s">
        <v>26</v>
      </c>
      <c r="E16" s="11" t="s">
        <v>20</v>
      </c>
      <c r="F16" s="35" t="str">
        <f>IF(F14&gt;0,F15/F14,"calc")</f>
        <v>calc</v>
      </c>
      <c r="G16" s="35" t="str">
        <f t="shared" ref="G16" si="6">IF(G14&gt;0,G15/G14,"calc")</f>
        <v>calc</v>
      </c>
      <c r="H16" s="35" t="str">
        <f t="shared" ref="H16:I16" si="7">IF(H14&gt;0,H15/H14,"calc")</f>
        <v>calc</v>
      </c>
      <c r="I16" s="35" t="str">
        <f t="shared" si="7"/>
        <v>calc</v>
      </c>
    </row>
    <row r="17" spans="1:9" s="2" customFormat="1">
      <c r="A17" s="15"/>
      <c r="B17" s="86" t="s">
        <v>55</v>
      </c>
      <c r="C17" s="86"/>
      <c r="D17" s="101" t="s">
        <v>94</v>
      </c>
      <c r="E17" s="13" t="s">
        <v>152</v>
      </c>
      <c r="F17" s="37"/>
      <c r="G17" s="37"/>
      <c r="H17" s="37"/>
      <c r="I17" s="37"/>
    </row>
    <row r="18" spans="1:9" s="2" customFormat="1" ht="15" customHeight="1">
      <c r="A18" s="15"/>
      <c r="B18" s="86" t="s">
        <v>53</v>
      </c>
      <c r="C18" s="86"/>
      <c r="D18" s="101" t="s">
        <v>95</v>
      </c>
      <c r="E18" s="13" t="s">
        <v>152</v>
      </c>
      <c r="F18" s="37"/>
      <c r="G18" s="37"/>
      <c r="H18" s="37"/>
      <c r="I18" s="37"/>
    </row>
    <row r="19" spans="1:9" s="2" customFormat="1">
      <c r="A19" s="15"/>
      <c r="B19" s="86"/>
      <c r="C19" s="86"/>
      <c r="D19" s="99" t="s">
        <v>23</v>
      </c>
      <c r="E19" s="11" t="s">
        <v>20</v>
      </c>
      <c r="F19" s="35" t="str">
        <f>IF(F17&gt;0,F18/F17,"calc")</f>
        <v>calc</v>
      </c>
      <c r="G19" s="35" t="str">
        <f t="shared" ref="G19:H19" si="8">IF(G17&gt;0,G18/G17,"calc")</f>
        <v>calc</v>
      </c>
      <c r="H19" s="35" t="str">
        <f t="shared" si="8"/>
        <v>calc</v>
      </c>
      <c r="I19" s="35" t="str">
        <f t="shared" ref="I19" si="9">IF(I17&gt;0,I18/I17,"calc")</f>
        <v>calc</v>
      </c>
    </row>
    <row r="20" spans="1:9" s="2" customFormat="1" ht="45" customHeight="1">
      <c r="A20" s="15"/>
      <c r="B20" s="86" t="s">
        <v>56</v>
      </c>
      <c r="C20" s="86"/>
      <c r="D20" s="76" t="s">
        <v>176</v>
      </c>
      <c r="E20" s="9" t="s">
        <v>49</v>
      </c>
      <c r="F20" s="36"/>
      <c r="G20" s="36"/>
      <c r="H20" s="36"/>
      <c r="I20" s="36"/>
    </row>
    <row r="21" spans="1:9" s="2" customFormat="1" ht="43.15" customHeight="1">
      <c r="A21" s="15"/>
      <c r="B21" s="86" t="s">
        <v>53</v>
      </c>
      <c r="C21" s="86"/>
      <c r="D21" s="76" t="s">
        <v>177</v>
      </c>
      <c r="E21" s="9" t="s">
        <v>49</v>
      </c>
      <c r="F21" s="38"/>
      <c r="G21" s="38"/>
      <c r="H21" s="38"/>
      <c r="I21" s="38"/>
    </row>
    <row r="22" spans="1:9" s="2" customFormat="1">
      <c r="A22" s="15"/>
      <c r="B22" s="86"/>
      <c r="C22" s="86"/>
      <c r="D22" s="99" t="s">
        <v>27</v>
      </c>
      <c r="E22" s="11" t="s">
        <v>20</v>
      </c>
      <c r="F22" s="35" t="str">
        <f>IF(F21&gt;0,F20/F21,"calc")</f>
        <v>calc</v>
      </c>
      <c r="G22" s="35" t="str">
        <f t="shared" ref="G22:H22" si="10">IF(G21&gt;0,G20/G21,"calc")</f>
        <v>calc</v>
      </c>
      <c r="H22" s="35" t="str">
        <f t="shared" si="10"/>
        <v>calc</v>
      </c>
      <c r="I22" s="35" t="str">
        <f t="shared" ref="I22" si="11">IF(I21&gt;0,I20/I21,"calc")</f>
        <v>calc</v>
      </c>
    </row>
    <row r="23" spans="1:9" s="2" customFormat="1" ht="44.25" customHeight="1">
      <c r="A23" s="15"/>
      <c r="B23" s="86" t="s">
        <v>57</v>
      </c>
      <c r="C23" s="86"/>
      <c r="D23" s="76" t="s">
        <v>173</v>
      </c>
      <c r="E23" s="9" t="s">
        <v>49</v>
      </c>
      <c r="F23" s="36"/>
      <c r="G23" s="36"/>
      <c r="H23" s="36"/>
      <c r="I23" s="36"/>
    </row>
    <row r="24" spans="1:9" s="2" customFormat="1" ht="45" customHeight="1">
      <c r="A24" s="15"/>
      <c r="B24" s="86" t="s">
        <v>53</v>
      </c>
      <c r="C24" s="86"/>
      <c r="D24" s="76" t="s">
        <v>174</v>
      </c>
      <c r="E24" s="9" t="s">
        <v>49</v>
      </c>
      <c r="F24" s="38"/>
      <c r="G24" s="38"/>
      <c r="H24" s="38"/>
      <c r="I24" s="38"/>
    </row>
    <row r="25" spans="1:9" s="2" customFormat="1">
      <c r="A25" s="15"/>
      <c r="B25" s="86"/>
      <c r="C25" s="86"/>
      <c r="D25" s="99" t="s">
        <v>28</v>
      </c>
      <c r="E25" s="11" t="s">
        <v>20</v>
      </c>
      <c r="F25" s="35" t="str">
        <f>IF(F24&gt;0,F23/F24,"calc")</f>
        <v>calc</v>
      </c>
      <c r="G25" s="35" t="str">
        <f t="shared" ref="G25:H25" si="12">IF(G24&gt;0,G23/G24,"calc")</f>
        <v>calc</v>
      </c>
      <c r="H25" s="35" t="str">
        <f t="shared" si="12"/>
        <v>calc</v>
      </c>
      <c r="I25" s="35" t="str">
        <f t="shared" ref="I25" si="13">IF(I24&gt;0,I23/I24,"calc")</f>
        <v>calc</v>
      </c>
    </row>
    <row r="26" spans="1:9" s="2" customFormat="1" ht="30">
      <c r="A26" s="15"/>
      <c r="B26" s="87" t="s">
        <v>58</v>
      </c>
      <c r="C26" s="87"/>
      <c r="D26" s="76" t="s">
        <v>150</v>
      </c>
      <c r="E26" s="9" t="s">
        <v>49</v>
      </c>
      <c r="F26" s="36"/>
      <c r="G26" s="36"/>
      <c r="H26" s="36"/>
      <c r="I26" s="36"/>
    </row>
    <row r="27" spans="1:9" s="2" customFormat="1" ht="43.9" customHeight="1">
      <c r="A27" s="15"/>
      <c r="B27" s="87" t="s">
        <v>53</v>
      </c>
      <c r="C27" s="87"/>
      <c r="D27" s="76" t="s">
        <v>151</v>
      </c>
      <c r="E27" s="9" t="s">
        <v>49</v>
      </c>
      <c r="F27" s="36"/>
      <c r="G27" s="36"/>
      <c r="H27" s="36"/>
      <c r="I27" s="36"/>
    </row>
    <row r="28" spans="1:9" s="2" customFormat="1">
      <c r="A28" s="15"/>
      <c r="B28" s="87"/>
      <c r="C28" s="87"/>
      <c r="D28" s="99" t="s">
        <v>29</v>
      </c>
      <c r="E28" s="11" t="s">
        <v>20</v>
      </c>
      <c r="F28" s="35" t="str">
        <f>IF(F26&gt;0,F27/F26,"calc")</f>
        <v>calc</v>
      </c>
      <c r="G28" s="35" t="str">
        <f t="shared" ref="G28:H28" si="14">IF(G26&gt;0,G27/G26,"calc")</f>
        <v>calc</v>
      </c>
      <c r="H28" s="35" t="str">
        <f t="shared" si="14"/>
        <v>calc</v>
      </c>
      <c r="I28" s="35" t="str">
        <f t="shared" ref="I28" si="15">IF(I26&gt;0,I27/I26,"calc")</f>
        <v>calc</v>
      </c>
    </row>
    <row r="29" spans="1:9" s="2" customFormat="1" ht="29.25" customHeight="1">
      <c r="A29" s="15"/>
      <c r="B29" s="87" t="s">
        <v>59</v>
      </c>
      <c r="C29" s="87"/>
      <c r="D29" s="167" t="s">
        <v>155</v>
      </c>
      <c r="E29" s="167"/>
      <c r="F29" s="167"/>
      <c r="G29" s="167"/>
      <c r="H29" s="167"/>
      <c r="I29" s="168"/>
    </row>
    <row r="30" spans="1:9" s="2" customFormat="1">
      <c r="A30" s="15"/>
      <c r="B30" s="87"/>
      <c r="C30" s="87"/>
      <c r="D30" s="123" t="s">
        <v>136</v>
      </c>
      <c r="E30" s="13" t="s">
        <v>21</v>
      </c>
      <c r="F30" s="39"/>
      <c r="G30" s="39"/>
      <c r="H30" s="39"/>
      <c r="I30" s="39"/>
    </row>
    <row r="31" spans="1:9" s="2" customFormat="1">
      <c r="A31" s="15"/>
      <c r="B31" s="87"/>
      <c r="C31" s="87"/>
      <c r="D31" s="123" t="s">
        <v>137</v>
      </c>
      <c r="E31" s="13" t="s">
        <v>21</v>
      </c>
      <c r="F31" s="39"/>
      <c r="G31" s="39"/>
      <c r="H31" s="39"/>
      <c r="I31" s="39"/>
    </row>
    <row r="32" spans="1:9" s="2" customFormat="1">
      <c r="A32" s="15"/>
      <c r="B32" s="87"/>
      <c r="C32" s="87"/>
      <c r="D32" s="123" t="s">
        <v>138</v>
      </c>
      <c r="E32" s="13" t="s">
        <v>21</v>
      </c>
      <c r="F32" s="39"/>
      <c r="G32" s="39"/>
      <c r="H32" s="39"/>
      <c r="I32" s="39"/>
    </row>
    <row r="33" spans="1:9" s="2" customFormat="1">
      <c r="A33" s="15"/>
      <c r="B33" s="87"/>
      <c r="C33" s="87"/>
      <c r="D33" s="123" t="s">
        <v>139</v>
      </c>
      <c r="E33" s="13" t="s">
        <v>21</v>
      </c>
      <c r="F33" s="39"/>
      <c r="G33" s="39"/>
      <c r="H33" s="39"/>
      <c r="I33" s="39"/>
    </row>
    <row r="34" spans="1:9" s="2" customFormat="1" ht="30" customHeight="1">
      <c r="A34" s="15"/>
      <c r="B34" s="87" t="s">
        <v>53</v>
      </c>
      <c r="C34" s="87"/>
      <c r="D34" s="183" t="s">
        <v>153</v>
      </c>
      <c r="E34" s="183"/>
      <c r="F34" s="183"/>
      <c r="G34" s="183"/>
      <c r="H34" s="183"/>
      <c r="I34" s="184"/>
    </row>
    <row r="35" spans="1:9" s="2" customFormat="1">
      <c r="A35" s="15"/>
      <c r="B35" s="87"/>
      <c r="C35" s="87"/>
      <c r="D35" s="123" t="s">
        <v>136</v>
      </c>
      <c r="E35" s="13" t="s">
        <v>21</v>
      </c>
      <c r="F35" s="39"/>
      <c r="G35" s="39"/>
      <c r="H35" s="39"/>
      <c r="I35" s="39"/>
    </row>
    <row r="36" spans="1:9" s="2" customFormat="1">
      <c r="A36" s="15"/>
      <c r="B36" s="87"/>
      <c r="C36" s="87"/>
      <c r="D36" s="123" t="s">
        <v>137</v>
      </c>
      <c r="E36" s="13" t="s">
        <v>21</v>
      </c>
      <c r="F36" s="39"/>
      <c r="G36" s="39"/>
      <c r="H36" s="39"/>
      <c r="I36" s="39"/>
    </row>
    <row r="37" spans="1:9" s="2" customFormat="1">
      <c r="A37" s="15"/>
      <c r="B37" s="87"/>
      <c r="C37" s="87"/>
      <c r="D37" s="123" t="s">
        <v>138</v>
      </c>
      <c r="E37" s="13" t="s">
        <v>21</v>
      </c>
      <c r="F37" s="39"/>
      <c r="G37" s="39"/>
      <c r="H37" s="39"/>
      <c r="I37" s="39"/>
    </row>
    <row r="38" spans="1:9" s="2" customFormat="1">
      <c r="A38" s="15"/>
      <c r="B38" s="87"/>
      <c r="C38" s="87"/>
      <c r="D38" s="123" t="s">
        <v>139</v>
      </c>
      <c r="E38" s="13" t="s">
        <v>21</v>
      </c>
      <c r="F38" s="39"/>
      <c r="G38" s="39"/>
      <c r="H38" s="39"/>
      <c r="I38" s="39"/>
    </row>
    <row r="39" spans="1:9" s="2" customFormat="1" ht="15" customHeight="1">
      <c r="A39" s="15"/>
      <c r="B39" s="87"/>
      <c r="C39" s="87"/>
      <c r="D39" s="169" t="s">
        <v>30</v>
      </c>
      <c r="E39" s="169"/>
      <c r="F39" s="169"/>
      <c r="G39" s="169"/>
      <c r="H39" s="169"/>
      <c r="I39" s="170"/>
    </row>
    <row r="40" spans="1:9" s="2" customFormat="1">
      <c r="A40" s="15"/>
      <c r="B40" s="87"/>
      <c r="C40" s="87"/>
      <c r="D40" s="124" t="s">
        <v>136</v>
      </c>
      <c r="E40" s="11" t="s">
        <v>145</v>
      </c>
      <c r="F40" s="48" t="str">
        <f>IF(F30&gt;0,F35/F30,"calc")</f>
        <v>calc</v>
      </c>
      <c r="G40" s="48" t="str">
        <f t="shared" ref="G40:H40" si="16">IF(G30&gt;0,G35/G30,"calc")</f>
        <v>calc</v>
      </c>
      <c r="H40" s="48" t="str">
        <f t="shared" si="16"/>
        <v>calc</v>
      </c>
      <c r="I40" s="48" t="str">
        <f t="shared" ref="I40" si="17">IF(I30&gt;0,I35/I30,"calc")</f>
        <v>calc</v>
      </c>
    </row>
    <row r="41" spans="1:9" s="2" customFormat="1">
      <c r="A41" s="15"/>
      <c r="B41" s="87"/>
      <c r="C41" s="87"/>
      <c r="D41" s="124" t="s">
        <v>137</v>
      </c>
      <c r="E41" s="11" t="s">
        <v>145</v>
      </c>
      <c r="F41" s="48" t="str">
        <f t="shared" ref="F41:H43" si="18">IF(F31&gt;0,F36/F31,"calc")</f>
        <v>calc</v>
      </c>
      <c r="G41" s="48" t="str">
        <f t="shared" si="18"/>
        <v>calc</v>
      </c>
      <c r="H41" s="48" t="str">
        <f t="shared" si="18"/>
        <v>calc</v>
      </c>
      <c r="I41" s="48" t="str">
        <f t="shared" ref="I41" si="19">IF(I31&gt;0,I36/I31,"calc")</f>
        <v>calc</v>
      </c>
    </row>
    <row r="42" spans="1:9" s="2" customFormat="1">
      <c r="A42" s="15"/>
      <c r="B42" s="87"/>
      <c r="C42" s="87"/>
      <c r="D42" s="124" t="s">
        <v>138</v>
      </c>
      <c r="E42" s="11" t="s">
        <v>145</v>
      </c>
      <c r="F42" s="48" t="str">
        <f t="shared" si="18"/>
        <v>calc</v>
      </c>
      <c r="G42" s="48" t="str">
        <f t="shared" si="18"/>
        <v>calc</v>
      </c>
      <c r="H42" s="48" t="str">
        <f t="shared" si="18"/>
        <v>calc</v>
      </c>
      <c r="I42" s="48" t="str">
        <f t="shared" ref="I42" si="20">IF(I32&gt;0,I37/I32,"calc")</f>
        <v>calc</v>
      </c>
    </row>
    <row r="43" spans="1:9" s="2" customFormat="1">
      <c r="A43" s="15"/>
      <c r="B43" s="87"/>
      <c r="C43" s="87"/>
      <c r="D43" s="124" t="s">
        <v>139</v>
      </c>
      <c r="E43" s="11" t="s">
        <v>145</v>
      </c>
      <c r="F43" s="48" t="str">
        <f t="shared" si="18"/>
        <v>calc</v>
      </c>
      <c r="G43" s="48" t="str">
        <f t="shared" si="18"/>
        <v>calc</v>
      </c>
      <c r="H43" s="48" t="str">
        <f t="shared" si="18"/>
        <v>calc</v>
      </c>
      <c r="I43" s="48" t="str">
        <f t="shared" ref="I43" si="21">IF(I33&gt;0,I38/I33,"calc")</f>
        <v>calc</v>
      </c>
    </row>
    <row r="44" spans="1:9" s="2" customFormat="1" ht="30">
      <c r="A44" s="15"/>
      <c r="B44" s="87" t="s">
        <v>60</v>
      </c>
      <c r="C44" s="87"/>
      <c r="D44" s="102" t="s">
        <v>64</v>
      </c>
      <c r="E44" s="24" t="s">
        <v>21</v>
      </c>
      <c r="F44" s="25"/>
      <c r="G44" s="25"/>
      <c r="H44" s="25"/>
      <c r="I44" s="25"/>
    </row>
    <row r="45" spans="1:9" s="2" customFormat="1">
      <c r="A45" s="174" t="s">
        <v>31</v>
      </c>
      <c r="B45" s="175"/>
      <c r="C45" s="175"/>
      <c r="D45" s="175"/>
      <c r="E45" s="175"/>
      <c r="F45" s="175"/>
      <c r="G45" s="175"/>
      <c r="H45" s="175"/>
      <c r="I45" s="176"/>
    </row>
    <row r="46" spans="1:9" s="2" customFormat="1">
      <c r="A46" s="17"/>
      <c r="B46" s="88" t="s">
        <v>51</v>
      </c>
      <c r="C46" s="88"/>
      <c r="D46" s="89" t="s">
        <v>202</v>
      </c>
      <c r="E46" s="70"/>
      <c r="F46" s="70"/>
      <c r="G46" s="70"/>
      <c r="H46" s="70"/>
      <c r="I46" s="83"/>
    </row>
    <row r="47" spans="1:9" s="2" customFormat="1">
      <c r="A47" s="18"/>
      <c r="B47" s="84"/>
      <c r="C47" s="84"/>
      <c r="D47" s="121" t="s">
        <v>96</v>
      </c>
      <c r="E47" s="26" t="s">
        <v>49</v>
      </c>
      <c r="F47" s="40"/>
      <c r="G47" s="40"/>
      <c r="H47" s="40"/>
      <c r="I47" s="40"/>
    </row>
    <row r="48" spans="1:9" s="2" customFormat="1">
      <c r="A48" s="18"/>
      <c r="B48" s="84"/>
      <c r="C48" s="84"/>
      <c r="D48" s="134" t="s">
        <v>229</v>
      </c>
      <c r="E48" s="135"/>
      <c r="F48" s="136"/>
      <c r="G48" s="137" t="str">
        <f>IF(AND($F47&gt;0,G47&lt;&gt;""),(G47-$F47)/$F47,"calc")</f>
        <v>calc</v>
      </c>
      <c r="H48" s="137" t="str">
        <f t="shared" ref="H48:I48" si="22">IF(AND($F47&gt;0,H47&lt;&gt;""),(H47-$F47)/$F47,"calc")</f>
        <v>calc</v>
      </c>
      <c r="I48" s="137" t="str">
        <f t="shared" si="22"/>
        <v>calc</v>
      </c>
    </row>
    <row r="49" spans="1:9" s="2" customFormat="1">
      <c r="A49" s="18"/>
      <c r="B49" s="87"/>
      <c r="C49" s="87"/>
      <c r="D49" s="122" t="s">
        <v>97</v>
      </c>
      <c r="E49" s="9" t="s">
        <v>49</v>
      </c>
      <c r="F49" s="36"/>
      <c r="G49" s="36"/>
      <c r="H49" s="36"/>
      <c r="I49" s="36"/>
    </row>
    <row r="50" spans="1:9" s="2" customFormat="1">
      <c r="A50" s="18"/>
      <c r="B50" s="84"/>
      <c r="C50" s="84"/>
      <c r="D50" s="134" t="s">
        <v>230</v>
      </c>
      <c r="E50" s="135"/>
      <c r="F50" s="136"/>
      <c r="G50" s="137" t="str">
        <f>IF(AND($F49&gt;0,G49&lt;&gt;""),(G49-$F49)/$F49,"calc")</f>
        <v>calc</v>
      </c>
      <c r="H50" s="137" t="str">
        <f t="shared" ref="H50" si="23">IF(AND($F49&gt;0,H49&lt;&gt;""),(H49-$F49)/$F49,"calc")</f>
        <v>calc</v>
      </c>
      <c r="I50" s="137" t="str">
        <f t="shared" ref="I50" si="24">IF(AND($F49&gt;0,I49&lt;&gt;""),(I49-$F49)/$F49,"calc")</f>
        <v>calc</v>
      </c>
    </row>
    <row r="51" spans="1:9" s="2" customFormat="1">
      <c r="A51" s="18"/>
      <c r="B51" s="87"/>
      <c r="C51" s="87"/>
      <c r="D51" s="122" t="s">
        <v>102</v>
      </c>
      <c r="E51" s="9" t="s">
        <v>49</v>
      </c>
      <c r="F51" s="36"/>
      <c r="G51" s="36"/>
      <c r="H51" s="36"/>
      <c r="I51" s="36"/>
    </row>
    <row r="52" spans="1:9" s="2" customFormat="1">
      <c r="A52" s="18"/>
      <c r="B52" s="84"/>
      <c r="C52" s="84"/>
      <c r="D52" s="134" t="s">
        <v>231</v>
      </c>
      <c r="E52" s="135"/>
      <c r="F52" s="136"/>
      <c r="G52" s="137" t="str">
        <f>IF(AND($F51&gt;0,G51&lt;&gt;""),(G51-$F51)/$F51,"calc")</f>
        <v>calc</v>
      </c>
      <c r="H52" s="137" t="str">
        <f t="shared" ref="H52" si="25">IF(AND($F51&gt;0,H51&lt;&gt;""),(H51-$F51)/$F51,"calc")</f>
        <v>calc</v>
      </c>
      <c r="I52" s="137" t="str">
        <f t="shared" ref="I52" si="26">IF(AND($F51&gt;0,I51&lt;&gt;""),(I51-$F51)/$F51,"calc")</f>
        <v>calc</v>
      </c>
    </row>
    <row r="53" spans="1:9" s="2" customFormat="1">
      <c r="A53" s="18"/>
      <c r="B53" s="87"/>
      <c r="C53" s="87"/>
      <c r="D53" s="122" t="s">
        <v>98</v>
      </c>
      <c r="E53" s="9" t="s">
        <v>49</v>
      </c>
      <c r="F53" s="36"/>
      <c r="G53" s="36"/>
      <c r="H53" s="36"/>
      <c r="I53" s="36"/>
    </row>
    <row r="54" spans="1:9" s="2" customFormat="1">
      <c r="A54" s="18"/>
      <c r="B54" s="84"/>
      <c r="C54" s="84"/>
      <c r="D54" s="134" t="s">
        <v>232</v>
      </c>
      <c r="E54" s="135"/>
      <c r="F54" s="136"/>
      <c r="G54" s="137" t="str">
        <f>IF(AND($F53&gt;0,G53&lt;&gt;""),(G53-$F53)/$F53,"calc")</f>
        <v>calc</v>
      </c>
      <c r="H54" s="137" t="str">
        <f t="shared" ref="H54" si="27">IF(AND($F53&gt;0,H53&lt;&gt;""),(H53-$F53)/$F53,"calc")</f>
        <v>calc</v>
      </c>
      <c r="I54" s="137" t="str">
        <f t="shared" ref="I54" si="28">IF(AND($F53&gt;0,I53&lt;&gt;""),(I53-$F53)/$F53,"calc")</f>
        <v>calc</v>
      </c>
    </row>
    <row r="55" spans="1:9" s="2" customFormat="1">
      <c r="A55" s="18"/>
      <c r="B55" s="87"/>
      <c r="C55" s="87"/>
      <c r="D55" s="122" t="s">
        <v>99</v>
      </c>
      <c r="E55" s="9" t="s">
        <v>49</v>
      </c>
      <c r="F55" s="36"/>
      <c r="G55" s="36"/>
      <c r="H55" s="36"/>
      <c r="I55" s="36"/>
    </row>
    <row r="56" spans="1:9" s="2" customFormat="1">
      <c r="A56" s="18"/>
      <c r="B56" s="84"/>
      <c r="C56" s="84"/>
      <c r="D56" s="134" t="s">
        <v>233</v>
      </c>
      <c r="E56" s="135"/>
      <c r="F56" s="136"/>
      <c r="G56" s="137" t="str">
        <f>IF(AND($F55&gt;0,G55&lt;&gt;""),(G55-$F55)/$F55,"calc")</f>
        <v>calc</v>
      </c>
      <c r="H56" s="137" t="str">
        <f t="shared" ref="H56" si="29">IF(AND($F55&gt;0,H55&lt;&gt;""),(H55-$F55)/$F55,"calc")</f>
        <v>calc</v>
      </c>
      <c r="I56" s="137" t="str">
        <f t="shared" ref="I56" si="30">IF(AND($F55&gt;0,I55&lt;&gt;""),(I55-$F55)/$F55,"calc")</f>
        <v>calc</v>
      </c>
    </row>
    <row r="57" spans="1:9" s="2" customFormat="1">
      <c r="A57" s="18"/>
      <c r="B57" s="87"/>
      <c r="C57" s="87"/>
      <c r="D57" s="122" t="s">
        <v>100</v>
      </c>
      <c r="E57" s="9" t="s">
        <v>49</v>
      </c>
      <c r="F57" s="36"/>
      <c r="G57" s="36"/>
      <c r="H57" s="36"/>
      <c r="I57" s="36"/>
    </row>
    <row r="58" spans="1:9" s="2" customFormat="1">
      <c r="A58" s="18"/>
      <c r="B58" s="84"/>
      <c r="C58" s="84"/>
      <c r="D58" s="134" t="s">
        <v>234</v>
      </c>
      <c r="E58" s="135"/>
      <c r="F58" s="136"/>
      <c r="G58" s="137" t="str">
        <f>IF(AND($F57&gt;0,G57&lt;&gt;""),(G57-$F57)/$F57,"calc")</f>
        <v>calc</v>
      </c>
      <c r="H58" s="137" t="str">
        <f t="shared" ref="H58" si="31">IF(AND($F57&gt;0,H57&lt;&gt;""),(H57-$F57)/$F57,"calc")</f>
        <v>calc</v>
      </c>
      <c r="I58" s="137" t="str">
        <f t="shared" ref="I58" si="32">IF(AND($F57&gt;0,I57&lt;&gt;""),(I57-$F57)/$F57,"calc")</f>
        <v>calc</v>
      </c>
    </row>
    <row r="59" spans="1:9" s="2" customFormat="1">
      <c r="A59" s="18"/>
      <c r="B59" s="87"/>
      <c r="C59" s="87"/>
      <c r="D59" s="122" t="s">
        <v>101</v>
      </c>
      <c r="E59" s="9" t="s">
        <v>49</v>
      </c>
      <c r="F59" s="36"/>
      <c r="G59" s="36"/>
      <c r="H59" s="36"/>
      <c r="I59" s="36"/>
    </row>
    <row r="60" spans="1:9" s="2" customFormat="1">
      <c r="A60" s="18"/>
      <c r="B60" s="84"/>
      <c r="C60" s="84"/>
      <c r="D60" s="134" t="s">
        <v>235</v>
      </c>
      <c r="E60" s="135"/>
      <c r="F60" s="136"/>
      <c r="G60" s="137" t="str">
        <f>IF(AND($F59&gt;0,G59&lt;&gt;""),(G59-$F59)/$F59,"calc")</f>
        <v>calc</v>
      </c>
      <c r="H60" s="137" t="str">
        <f t="shared" ref="H60" si="33">IF(AND($F59&gt;0,H59&lt;&gt;""),(H59-$F59)/$F59,"calc")</f>
        <v>calc</v>
      </c>
      <c r="I60" s="137" t="str">
        <f t="shared" ref="I60" si="34">IF(AND($F59&gt;0,I59&lt;&gt;""),(I59-$F59)/$F59,"calc")</f>
        <v>calc</v>
      </c>
    </row>
    <row r="61" spans="1:9" s="2" customFormat="1">
      <c r="A61" s="18"/>
      <c r="B61" s="87"/>
      <c r="C61" s="87"/>
      <c r="D61" s="122" t="s">
        <v>103</v>
      </c>
      <c r="E61" s="9" t="s">
        <v>49</v>
      </c>
      <c r="F61" s="36"/>
      <c r="G61" s="36"/>
      <c r="H61" s="36"/>
      <c r="I61" s="36"/>
    </row>
    <row r="62" spans="1:9" s="2" customFormat="1">
      <c r="A62" s="18"/>
      <c r="B62" s="84"/>
      <c r="C62" s="84"/>
      <c r="D62" s="134" t="s">
        <v>236</v>
      </c>
      <c r="E62" s="135"/>
      <c r="F62" s="136"/>
      <c r="G62" s="137" t="str">
        <f>IF(AND($F61&gt;0,G61&lt;&gt;""),(G61-$F61)/$F61,"calc")</f>
        <v>calc</v>
      </c>
      <c r="H62" s="137" t="str">
        <f t="shared" ref="H62" si="35">IF(AND($F61&gt;0,H61&lt;&gt;""),(H61-$F61)/$F61,"calc")</f>
        <v>calc</v>
      </c>
      <c r="I62" s="137" t="str">
        <f t="shared" ref="I62" si="36">IF(AND($F61&gt;0,I61&lt;&gt;""),(I61-$F61)/$F61,"calc")</f>
        <v>calc</v>
      </c>
    </row>
    <row r="63" spans="1:9" s="2" customFormat="1">
      <c r="A63" s="18"/>
      <c r="B63" s="87"/>
      <c r="C63" s="87"/>
      <c r="D63" s="122" t="s">
        <v>104</v>
      </c>
      <c r="E63" s="9" t="s">
        <v>49</v>
      </c>
      <c r="F63" s="36"/>
      <c r="G63" s="36"/>
      <c r="H63" s="36"/>
      <c r="I63" s="36"/>
    </row>
    <row r="64" spans="1:9" s="2" customFormat="1">
      <c r="A64" s="18"/>
      <c r="B64" s="84"/>
      <c r="C64" s="84"/>
      <c r="D64" s="134" t="s">
        <v>237</v>
      </c>
      <c r="E64" s="135"/>
      <c r="F64" s="136"/>
      <c r="G64" s="137" t="str">
        <f>IF(AND($F63&gt;0,G63&lt;&gt;""),(G63-$F63)/$F63,"calc")</f>
        <v>calc</v>
      </c>
      <c r="H64" s="137" t="str">
        <f t="shared" ref="H64" si="37">IF(AND($F63&gt;0,H63&lt;&gt;""),(H63-$F63)/$F63,"calc")</f>
        <v>calc</v>
      </c>
      <c r="I64" s="137" t="str">
        <f t="shared" ref="I64" si="38">IF(AND($F63&gt;0,I63&lt;&gt;""),(I63-$F63)/$F63,"calc")</f>
        <v>calc</v>
      </c>
    </row>
    <row r="65" spans="1:9" s="2" customFormat="1">
      <c r="A65" s="18"/>
      <c r="B65" s="87"/>
      <c r="C65" s="87"/>
      <c r="D65" s="122" t="s">
        <v>105</v>
      </c>
      <c r="E65" s="9" t="s">
        <v>49</v>
      </c>
      <c r="F65" s="36"/>
      <c r="G65" s="36"/>
      <c r="H65" s="36"/>
      <c r="I65" s="36"/>
    </row>
    <row r="66" spans="1:9" s="2" customFormat="1">
      <c r="A66" s="18"/>
      <c r="B66" s="84"/>
      <c r="C66" s="84"/>
      <c r="D66" s="134" t="s">
        <v>238</v>
      </c>
      <c r="E66" s="135"/>
      <c r="F66" s="136"/>
      <c r="G66" s="137" t="str">
        <f>IF(AND($F65&gt;0,G65&lt;&gt;""),(G65-$F65)/$F65,"calc")</f>
        <v>calc</v>
      </c>
      <c r="H66" s="137" t="str">
        <f t="shared" ref="H66" si="39">IF(AND($F65&gt;0,H65&lt;&gt;""),(H65-$F65)/$F65,"calc")</f>
        <v>calc</v>
      </c>
      <c r="I66" s="137" t="str">
        <f t="shared" ref="I66" si="40">IF(AND($F65&gt;0,I65&lt;&gt;""),(I65-$F65)/$F65,"calc")</f>
        <v>calc</v>
      </c>
    </row>
    <row r="67" spans="1:9" s="2" customFormat="1">
      <c r="A67" s="18"/>
      <c r="B67" s="87"/>
      <c r="C67" s="87"/>
      <c r="D67" s="122" t="s">
        <v>106</v>
      </c>
      <c r="E67" s="9" t="s">
        <v>49</v>
      </c>
      <c r="F67" s="36"/>
      <c r="G67" s="36"/>
      <c r="H67" s="36"/>
      <c r="I67" s="36"/>
    </row>
    <row r="68" spans="1:9" s="2" customFormat="1">
      <c r="A68" s="18"/>
      <c r="B68" s="84"/>
      <c r="C68" s="84"/>
      <c r="D68" s="134" t="s">
        <v>239</v>
      </c>
      <c r="E68" s="135"/>
      <c r="F68" s="136"/>
      <c r="G68" s="137" t="str">
        <f>IF(AND($F67&gt;0,G67&lt;&gt;""),(G67-$F67)/$F67,"calc")</f>
        <v>calc</v>
      </c>
      <c r="H68" s="137" t="str">
        <f t="shared" ref="H68" si="41">IF(AND($F67&gt;0,H67&lt;&gt;""),(H67-$F67)/$F67,"calc")</f>
        <v>calc</v>
      </c>
      <c r="I68" s="137" t="str">
        <f t="shared" ref="I68" si="42">IF(AND($F67&gt;0,I67&lt;&gt;""),(I67-$F67)/$F67,"calc")</f>
        <v>calc</v>
      </c>
    </row>
    <row r="69" spans="1:9" s="2" customFormat="1">
      <c r="A69" s="18"/>
      <c r="B69" s="87"/>
      <c r="C69" s="87"/>
      <c r="D69" s="122" t="s">
        <v>107</v>
      </c>
      <c r="E69" s="9" t="s">
        <v>49</v>
      </c>
      <c r="F69" s="36"/>
      <c r="G69" s="36"/>
      <c r="H69" s="36"/>
      <c r="I69" s="36"/>
    </row>
    <row r="70" spans="1:9" s="2" customFormat="1">
      <c r="A70" s="18"/>
      <c r="B70" s="84"/>
      <c r="C70" s="84"/>
      <c r="D70" s="134" t="s">
        <v>240</v>
      </c>
      <c r="E70" s="135"/>
      <c r="F70" s="136"/>
      <c r="G70" s="137" t="str">
        <f>IF(AND($F69&gt;0,G69&lt;&gt;""),(G69-$F69)/$F69,"calc")</f>
        <v>calc</v>
      </c>
      <c r="H70" s="137" t="str">
        <f t="shared" ref="H70" si="43">IF(AND($F69&gt;0,H69&lt;&gt;""),(H69-$F69)/$F69,"calc")</f>
        <v>calc</v>
      </c>
      <c r="I70" s="137" t="str">
        <f t="shared" ref="I70" si="44">IF(AND($F69&gt;0,I69&lt;&gt;""),(I69-$F69)/$F69,"calc")</f>
        <v>calc</v>
      </c>
    </row>
    <row r="71" spans="1:9" s="2" customFormat="1">
      <c r="A71" s="18"/>
      <c r="B71" s="87"/>
      <c r="C71" s="87"/>
      <c r="D71" s="122" t="s">
        <v>108</v>
      </c>
      <c r="E71" s="9" t="s">
        <v>49</v>
      </c>
      <c r="F71" s="36"/>
      <c r="G71" s="36"/>
      <c r="H71" s="36"/>
      <c r="I71" s="36"/>
    </row>
    <row r="72" spans="1:9" s="2" customFormat="1">
      <c r="A72" s="18"/>
      <c r="B72" s="84"/>
      <c r="C72" s="84"/>
      <c r="D72" s="134" t="s">
        <v>241</v>
      </c>
      <c r="E72" s="135"/>
      <c r="F72" s="136"/>
      <c r="G72" s="137" t="str">
        <f>IF(AND($F71&gt;0,G71&lt;&gt;""),(G71-$F71)/$F71,"calc")</f>
        <v>calc</v>
      </c>
      <c r="H72" s="137" t="str">
        <f t="shared" ref="H72" si="45">IF(AND($F71&gt;0,H71&lt;&gt;""),(H71-$F71)/$F71,"calc")</f>
        <v>calc</v>
      </c>
      <c r="I72" s="137" t="str">
        <f t="shared" ref="I72" si="46">IF(AND($F71&gt;0,I71&lt;&gt;""),(I71-$F71)/$F71,"calc")</f>
        <v>calc</v>
      </c>
    </row>
    <row r="73" spans="1:9" s="2" customFormat="1">
      <c r="A73" s="18"/>
      <c r="B73" s="87"/>
      <c r="C73" s="87"/>
      <c r="D73" s="122" t="s">
        <v>109</v>
      </c>
      <c r="E73" s="9" t="s">
        <v>49</v>
      </c>
      <c r="F73" s="36"/>
      <c r="G73" s="36"/>
      <c r="H73" s="36"/>
      <c r="I73" s="36"/>
    </row>
    <row r="74" spans="1:9" s="2" customFormat="1">
      <c r="A74" s="18"/>
      <c r="B74" s="84"/>
      <c r="C74" s="84"/>
      <c r="D74" s="134" t="s">
        <v>242</v>
      </c>
      <c r="E74" s="135"/>
      <c r="F74" s="136"/>
      <c r="G74" s="137" t="str">
        <f>IF(AND($F73&gt;0,G73&lt;&gt;""),(G73-$F73)/$F73,"calc")</f>
        <v>calc</v>
      </c>
      <c r="H74" s="137" t="str">
        <f t="shared" ref="H74" si="47">IF(AND($F73&gt;0,H73&lt;&gt;""),(H73-$F73)/$F73,"calc")</f>
        <v>calc</v>
      </c>
      <c r="I74" s="137" t="str">
        <f t="shared" ref="I74" si="48">IF(AND($F73&gt;0,I73&lt;&gt;""),(I73-$F73)/$F73,"calc")</f>
        <v>calc</v>
      </c>
    </row>
    <row r="75" spans="1:9" s="2" customFormat="1">
      <c r="A75" s="18"/>
      <c r="B75" s="87"/>
      <c r="C75" s="87"/>
      <c r="D75" s="122" t="s">
        <v>110</v>
      </c>
      <c r="E75" s="9" t="s">
        <v>49</v>
      </c>
      <c r="F75" s="36"/>
      <c r="G75" s="36"/>
      <c r="H75" s="36"/>
      <c r="I75" s="36"/>
    </row>
    <row r="76" spans="1:9" s="2" customFormat="1">
      <c r="A76" s="18"/>
      <c r="B76" s="84"/>
      <c r="C76" s="84"/>
      <c r="D76" s="134" t="s">
        <v>243</v>
      </c>
      <c r="E76" s="135"/>
      <c r="F76" s="136"/>
      <c r="G76" s="137" t="str">
        <f>IF(AND($F75&gt;0,G75&lt;&gt;""),(G75-$F75)/$F75,"calc")</f>
        <v>calc</v>
      </c>
      <c r="H76" s="137" t="str">
        <f t="shared" ref="H76" si="49">IF(AND($F75&gt;0,H75&lt;&gt;""),(H75-$F75)/$F75,"calc")</f>
        <v>calc</v>
      </c>
      <c r="I76" s="137" t="str">
        <f t="shared" ref="I76" si="50">IF(AND($F75&gt;0,I75&lt;&gt;""),(I75-$F75)/$F75,"calc")</f>
        <v>calc</v>
      </c>
    </row>
    <row r="77" spans="1:9" s="2" customFormat="1">
      <c r="A77" s="171" t="s">
        <v>32</v>
      </c>
      <c r="B77" s="172"/>
      <c r="C77" s="172"/>
      <c r="D77" s="172"/>
      <c r="E77" s="172"/>
      <c r="F77" s="172"/>
      <c r="G77" s="172"/>
      <c r="H77" s="172"/>
      <c r="I77" s="173"/>
    </row>
    <row r="78" spans="1:9" s="2" customFormat="1" ht="30" customHeight="1">
      <c r="A78" s="15"/>
      <c r="B78" s="87" t="s">
        <v>51</v>
      </c>
      <c r="C78" s="87"/>
      <c r="D78" s="169" t="s">
        <v>63</v>
      </c>
      <c r="E78" s="169"/>
      <c r="F78" s="169"/>
      <c r="G78" s="169"/>
      <c r="H78" s="169"/>
      <c r="I78" s="170"/>
    </row>
    <row r="79" spans="1:9" s="2" customFormat="1">
      <c r="A79" s="18"/>
      <c r="B79" s="87"/>
      <c r="C79" s="87"/>
      <c r="D79" s="125" t="s">
        <v>136</v>
      </c>
      <c r="E79" s="10" t="s">
        <v>21</v>
      </c>
      <c r="F79" s="41"/>
      <c r="G79" s="41"/>
      <c r="H79" s="41"/>
      <c r="I79" s="41"/>
    </row>
    <row r="80" spans="1:9" s="2" customFormat="1">
      <c r="A80" s="18"/>
      <c r="B80" s="87"/>
      <c r="C80" s="87"/>
      <c r="D80" s="125" t="s">
        <v>137</v>
      </c>
      <c r="E80" s="10" t="s">
        <v>21</v>
      </c>
      <c r="F80" s="41"/>
      <c r="G80" s="41"/>
      <c r="H80" s="41"/>
      <c r="I80" s="41"/>
    </row>
    <row r="81" spans="1:9" s="2" customFormat="1">
      <c r="A81" s="18"/>
      <c r="B81" s="87"/>
      <c r="C81" s="87"/>
      <c r="D81" s="125" t="s">
        <v>138</v>
      </c>
      <c r="E81" s="10" t="s">
        <v>21</v>
      </c>
      <c r="F81" s="41"/>
      <c r="G81" s="41"/>
      <c r="H81" s="41"/>
      <c r="I81" s="41"/>
    </row>
    <row r="82" spans="1:9" s="2" customFormat="1">
      <c r="A82" s="18"/>
      <c r="B82" s="87"/>
      <c r="C82" s="87"/>
      <c r="D82" s="123" t="s">
        <v>139</v>
      </c>
      <c r="E82" s="13" t="s">
        <v>21</v>
      </c>
      <c r="F82" s="42"/>
      <c r="G82" s="42"/>
      <c r="H82" s="42"/>
      <c r="I82" s="42"/>
    </row>
    <row r="83" spans="1:9" s="2" customFormat="1" ht="28.5" customHeight="1">
      <c r="A83" s="15"/>
      <c r="B83" s="87" t="s">
        <v>52</v>
      </c>
      <c r="C83" s="87"/>
      <c r="D83" s="169" t="s">
        <v>65</v>
      </c>
      <c r="E83" s="169"/>
      <c r="F83" s="169"/>
      <c r="G83" s="169"/>
      <c r="H83" s="169"/>
      <c r="I83" s="170"/>
    </row>
    <row r="84" spans="1:9" s="2" customFormat="1">
      <c r="A84" s="18"/>
      <c r="B84" s="87"/>
      <c r="C84" s="87"/>
      <c r="D84" s="125" t="s">
        <v>136</v>
      </c>
      <c r="E84" s="10" t="s">
        <v>21</v>
      </c>
      <c r="F84" s="43"/>
      <c r="G84" s="43"/>
      <c r="H84" s="43"/>
      <c r="I84" s="43"/>
    </row>
    <row r="85" spans="1:9" s="2" customFormat="1">
      <c r="A85" s="18"/>
      <c r="B85" s="87"/>
      <c r="C85" s="87"/>
      <c r="D85" s="125" t="s">
        <v>137</v>
      </c>
      <c r="E85" s="10" t="s">
        <v>21</v>
      </c>
      <c r="F85" s="43"/>
      <c r="G85" s="43"/>
      <c r="H85" s="43"/>
      <c r="I85" s="43"/>
    </row>
    <row r="86" spans="1:9" s="2" customFormat="1">
      <c r="A86" s="18"/>
      <c r="B86" s="87"/>
      <c r="C86" s="87"/>
      <c r="D86" s="125" t="s">
        <v>138</v>
      </c>
      <c r="E86" s="10" t="s">
        <v>21</v>
      </c>
      <c r="F86" s="43"/>
      <c r="G86" s="43"/>
      <c r="H86" s="43"/>
      <c r="I86" s="43"/>
    </row>
    <row r="87" spans="1:9" s="2" customFormat="1">
      <c r="A87" s="18"/>
      <c r="B87" s="87"/>
      <c r="C87" s="87"/>
      <c r="D87" s="123" t="s">
        <v>139</v>
      </c>
      <c r="E87" s="13" t="s">
        <v>21</v>
      </c>
      <c r="F87" s="44"/>
      <c r="G87" s="44"/>
      <c r="H87" s="44"/>
      <c r="I87" s="44"/>
    </row>
    <row r="88" spans="1:9" s="2" customFormat="1" ht="30" customHeight="1">
      <c r="A88" s="15"/>
      <c r="B88" s="87" t="s">
        <v>54</v>
      </c>
      <c r="C88" s="87"/>
      <c r="D88" s="169" t="s">
        <v>66</v>
      </c>
      <c r="E88" s="169"/>
      <c r="F88" s="169"/>
      <c r="G88" s="169"/>
      <c r="H88" s="169"/>
      <c r="I88" s="170"/>
    </row>
    <row r="89" spans="1:9" s="2" customFormat="1">
      <c r="A89" s="18"/>
      <c r="B89" s="87"/>
      <c r="C89" s="87"/>
      <c r="D89" s="123" t="s">
        <v>136</v>
      </c>
      <c r="E89" s="13" t="s">
        <v>21</v>
      </c>
      <c r="F89" s="45"/>
      <c r="G89" s="45"/>
      <c r="H89" s="45"/>
      <c r="I89" s="45"/>
    </row>
    <row r="90" spans="1:9" s="2" customFormat="1">
      <c r="A90" s="18"/>
      <c r="B90" s="87"/>
      <c r="C90" s="87"/>
      <c r="D90" s="123" t="s">
        <v>137</v>
      </c>
      <c r="E90" s="13" t="s">
        <v>21</v>
      </c>
      <c r="F90" s="45"/>
      <c r="G90" s="45"/>
      <c r="H90" s="45"/>
      <c r="I90" s="45"/>
    </row>
    <row r="91" spans="1:9" s="2" customFormat="1">
      <c r="A91" s="18"/>
      <c r="B91" s="87"/>
      <c r="C91" s="87"/>
      <c r="D91" s="123" t="s">
        <v>138</v>
      </c>
      <c r="E91" s="13" t="s">
        <v>21</v>
      </c>
      <c r="F91" s="45"/>
      <c r="G91" s="45"/>
      <c r="H91" s="45"/>
      <c r="I91" s="45"/>
    </row>
    <row r="92" spans="1:9" s="2" customFormat="1">
      <c r="A92" s="18"/>
      <c r="B92" s="87"/>
      <c r="C92" s="87"/>
      <c r="D92" s="123" t="s">
        <v>139</v>
      </c>
      <c r="E92" s="13" t="s">
        <v>21</v>
      </c>
      <c r="F92" s="45"/>
      <c r="G92" s="45"/>
      <c r="H92" s="45"/>
      <c r="I92" s="45"/>
    </row>
    <row r="93" spans="1:9" s="2" customFormat="1" ht="15" customHeight="1">
      <c r="A93" s="171" t="s">
        <v>33</v>
      </c>
      <c r="B93" s="172"/>
      <c r="C93" s="172"/>
      <c r="D93" s="172"/>
      <c r="E93" s="172"/>
      <c r="F93" s="172"/>
      <c r="G93" s="172"/>
      <c r="H93" s="172"/>
      <c r="I93" s="173"/>
    </row>
    <row r="94" spans="1:9" s="7" customFormat="1" ht="15" customHeight="1">
      <c r="A94" s="16"/>
      <c r="B94" s="87" t="s">
        <v>51</v>
      </c>
      <c r="C94" s="87" t="s">
        <v>184</v>
      </c>
      <c r="D94" s="101" t="s">
        <v>156</v>
      </c>
      <c r="E94" s="13" t="s">
        <v>21</v>
      </c>
      <c r="F94" s="37"/>
      <c r="G94" s="37"/>
      <c r="H94" s="37"/>
      <c r="I94" s="37"/>
    </row>
    <row r="95" spans="1:9" s="7" customFormat="1" ht="15" customHeight="1">
      <c r="A95" s="16"/>
      <c r="B95" s="87" t="s">
        <v>53</v>
      </c>
      <c r="C95" s="87"/>
      <c r="D95" s="101" t="s">
        <v>157</v>
      </c>
      <c r="E95" s="13" t="s">
        <v>21</v>
      </c>
      <c r="F95" s="37"/>
      <c r="G95" s="37"/>
      <c r="H95" s="37"/>
      <c r="I95" s="37"/>
    </row>
    <row r="96" spans="1:9" s="7" customFormat="1">
      <c r="A96" s="16"/>
      <c r="B96" s="87"/>
      <c r="C96" s="87"/>
      <c r="D96" s="99" t="s">
        <v>6</v>
      </c>
      <c r="E96" s="11" t="s">
        <v>145</v>
      </c>
      <c r="F96" s="35" t="str">
        <f>IF(F94&gt;0,F95/F94,"calc")</f>
        <v>calc</v>
      </c>
      <c r="G96" s="35" t="str">
        <f t="shared" ref="G96" si="51">IF(G94&gt;0,G95/G94,"calc")</f>
        <v>calc</v>
      </c>
      <c r="H96" s="35" t="str">
        <f t="shared" ref="H96:I96" si="52">IF(H94&gt;0,H95/H94,"calc")</f>
        <v>calc</v>
      </c>
      <c r="I96" s="35" t="str">
        <f t="shared" si="52"/>
        <v>calc</v>
      </c>
    </row>
    <row r="97" spans="1:9" s="7" customFormat="1">
      <c r="A97" s="16"/>
      <c r="B97" s="87"/>
      <c r="C97" s="87"/>
      <c r="D97" s="101" t="s">
        <v>7</v>
      </c>
      <c r="E97" s="13" t="s">
        <v>21</v>
      </c>
      <c r="F97" s="47"/>
      <c r="G97" s="47"/>
      <c r="H97" s="47"/>
      <c r="I97" s="47"/>
    </row>
    <row r="98" spans="1:9" s="7" customFormat="1" ht="30">
      <c r="A98" s="16"/>
      <c r="B98" s="87"/>
      <c r="C98" s="87"/>
      <c r="D98" s="99" t="s">
        <v>8</v>
      </c>
      <c r="E98" s="11" t="s">
        <v>21</v>
      </c>
      <c r="F98" s="35" t="str">
        <f>IF(F96&lt;&gt;"calc",F97/F96,"calc")</f>
        <v>calc</v>
      </c>
      <c r="G98" s="35" t="str">
        <f t="shared" ref="G98:H98" si="53">IF(G96&lt;&gt;"calc",G97/G96,"calc")</f>
        <v>calc</v>
      </c>
      <c r="H98" s="35" t="str">
        <f t="shared" si="53"/>
        <v>calc</v>
      </c>
      <c r="I98" s="35" t="str">
        <f t="shared" ref="I98" si="54">IF(I96&lt;&gt;"calc",I97/I96,"calc")</f>
        <v>calc</v>
      </c>
    </row>
    <row r="99" spans="1:9" s="2" customFormat="1" ht="30" customHeight="1">
      <c r="A99" s="19"/>
      <c r="C99" s="87"/>
      <c r="D99" s="103" t="s">
        <v>67</v>
      </c>
      <c r="E99" s="77" t="s">
        <v>21</v>
      </c>
      <c r="F99" s="148" t="s">
        <v>169</v>
      </c>
      <c r="G99" s="149"/>
      <c r="H99" s="149"/>
      <c r="I99" s="150"/>
    </row>
    <row r="100" spans="1:9" s="2" customFormat="1" ht="30">
      <c r="A100" s="16"/>
      <c r="B100" s="87" t="s">
        <v>53</v>
      </c>
      <c r="C100" s="87"/>
      <c r="D100" s="101" t="s">
        <v>5</v>
      </c>
      <c r="E100" s="13" t="s">
        <v>21</v>
      </c>
      <c r="F100" s="148"/>
      <c r="G100" s="149"/>
      <c r="H100" s="149"/>
      <c r="I100" s="150"/>
    </row>
    <row r="101" spans="1:9" s="2" customFormat="1">
      <c r="A101" s="16"/>
      <c r="B101" s="87"/>
      <c r="C101" s="87"/>
      <c r="D101" s="99" t="s">
        <v>34</v>
      </c>
      <c r="E101" s="13" t="s">
        <v>145</v>
      </c>
      <c r="F101" s="151"/>
      <c r="G101" s="152"/>
      <c r="H101" s="152"/>
      <c r="I101" s="153"/>
    </row>
    <row r="102" spans="1:9" s="2" customFormat="1" ht="27.6" customHeight="1">
      <c r="A102" s="19"/>
      <c r="B102" s="87"/>
      <c r="C102" s="87" t="s">
        <v>183</v>
      </c>
      <c r="D102" s="96" t="s">
        <v>185</v>
      </c>
      <c r="E102" s="58" t="s">
        <v>21</v>
      </c>
      <c r="F102" s="60"/>
      <c r="G102" s="61"/>
      <c r="H102" s="61"/>
      <c r="I102" s="62"/>
    </row>
    <row r="103" spans="1:9" s="2" customFormat="1">
      <c r="A103" s="16"/>
      <c r="B103" s="87" t="s">
        <v>53</v>
      </c>
      <c r="C103" s="87"/>
      <c r="D103" s="96" t="s">
        <v>186</v>
      </c>
      <c r="E103" s="58" t="s">
        <v>21</v>
      </c>
      <c r="F103" s="63"/>
      <c r="G103" s="64"/>
      <c r="H103" s="71"/>
      <c r="I103" s="65"/>
    </row>
    <row r="104" spans="1:9" s="2" customFormat="1">
      <c r="A104" s="16"/>
      <c r="B104" s="87"/>
      <c r="C104" s="87"/>
      <c r="D104" s="99" t="s">
        <v>34</v>
      </c>
      <c r="E104" s="13" t="s">
        <v>145</v>
      </c>
      <c r="F104" s="35" t="str">
        <f>IF(F102&gt;0,F103/F102,"calc")</f>
        <v>calc</v>
      </c>
      <c r="G104" s="35" t="str">
        <f t="shared" ref="G104:H104" si="55">IF(G102&gt;0,G103/G102,"calc")</f>
        <v>calc</v>
      </c>
      <c r="H104" s="35" t="str">
        <f t="shared" si="55"/>
        <v>calc</v>
      </c>
      <c r="I104" s="35" t="str">
        <f t="shared" ref="I104" si="56">IF(I102&gt;0,I103/I102,"calc")</f>
        <v>calc</v>
      </c>
    </row>
    <row r="105" spans="1:9" s="2" customFormat="1" ht="27.6" customHeight="1">
      <c r="A105" s="19"/>
      <c r="B105" s="87"/>
      <c r="C105" s="87" t="s">
        <v>187</v>
      </c>
      <c r="D105" s="96" t="s">
        <v>189</v>
      </c>
      <c r="E105" s="58" t="s">
        <v>21</v>
      </c>
      <c r="F105" s="60"/>
      <c r="G105" s="61"/>
      <c r="H105" s="61"/>
      <c r="I105" s="62"/>
    </row>
    <row r="106" spans="1:9" s="2" customFormat="1">
      <c r="A106" s="16"/>
      <c r="B106" s="87" t="s">
        <v>53</v>
      </c>
      <c r="C106" s="87"/>
      <c r="D106" s="96" t="s">
        <v>186</v>
      </c>
      <c r="E106" s="58" t="s">
        <v>21</v>
      </c>
      <c r="F106" s="63"/>
      <c r="G106" s="64"/>
      <c r="H106" s="71"/>
      <c r="I106" s="65"/>
    </row>
    <row r="107" spans="1:9" s="2" customFormat="1">
      <c r="A107" s="16"/>
      <c r="B107" s="87"/>
      <c r="C107" s="87"/>
      <c r="D107" s="99" t="s">
        <v>34</v>
      </c>
      <c r="E107" s="13" t="s">
        <v>145</v>
      </c>
      <c r="F107" s="35" t="str">
        <f>IF(F105&gt;0,F106/F105,"calc")</f>
        <v>calc</v>
      </c>
      <c r="G107" s="35" t="str">
        <f t="shared" ref="G107:H107" si="57">IF(G105&gt;0,G106/G105,"calc")</f>
        <v>calc</v>
      </c>
      <c r="H107" s="35" t="str">
        <f t="shared" si="57"/>
        <v>calc</v>
      </c>
      <c r="I107" s="35" t="str">
        <f t="shared" ref="I107" si="58">IF(I105&gt;0,I106/I105,"calc")</f>
        <v>calc</v>
      </c>
    </row>
    <row r="108" spans="1:9" s="2" customFormat="1" ht="30" customHeight="1">
      <c r="A108" s="19"/>
      <c r="B108" s="87"/>
      <c r="C108" s="87" t="s">
        <v>188</v>
      </c>
      <c r="D108" s="96" t="s">
        <v>190</v>
      </c>
      <c r="E108" s="58" t="s">
        <v>21</v>
      </c>
      <c r="F108" s="60"/>
      <c r="G108" s="61"/>
      <c r="H108" s="61"/>
      <c r="I108" s="62"/>
    </row>
    <row r="109" spans="1:9" s="2" customFormat="1">
      <c r="A109" s="16"/>
      <c r="B109" s="87" t="s">
        <v>53</v>
      </c>
      <c r="C109" s="87"/>
      <c r="D109" s="96" t="s">
        <v>186</v>
      </c>
      <c r="E109" s="58" t="s">
        <v>21</v>
      </c>
      <c r="F109" s="63"/>
      <c r="G109" s="64"/>
      <c r="H109" s="71"/>
      <c r="I109" s="65"/>
    </row>
    <row r="110" spans="1:9" s="2" customFormat="1">
      <c r="A110" s="16"/>
      <c r="B110" s="87"/>
      <c r="C110" s="87"/>
      <c r="D110" s="99" t="s">
        <v>34</v>
      </c>
      <c r="E110" s="13" t="s">
        <v>145</v>
      </c>
      <c r="F110" s="35" t="str">
        <f>IF(F108&gt;0,F109/F108,"calc")</f>
        <v>calc</v>
      </c>
      <c r="G110" s="35" t="str">
        <f t="shared" ref="G110:H110" si="59">IF(G108&gt;0,G109/G108,"calc")</f>
        <v>calc</v>
      </c>
      <c r="H110" s="35" t="str">
        <f t="shared" si="59"/>
        <v>calc</v>
      </c>
      <c r="I110" s="35" t="str">
        <f t="shared" ref="I110" si="60">IF(I108&gt;0,I109/I108,"calc")</f>
        <v>calc</v>
      </c>
    </row>
    <row r="111" spans="1:9" s="2" customFormat="1" ht="30" customHeight="1">
      <c r="A111" s="16"/>
      <c r="B111" s="87" t="s">
        <v>52</v>
      </c>
      <c r="C111" s="87"/>
      <c r="D111" s="101" t="s">
        <v>68</v>
      </c>
      <c r="E111" s="13" t="s">
        <v>21</v>
      </c>
      <c r="F111" s="145" t="s">
        <v>169</v>
      </c>
      <c r="G111" s="146"/>
      <c r="H111" s="146"/>
      <c r="I111" s="147"/>
    </row>
    <row r="112" spans="1:9" s="2" customFormat="1" ht="30">
      <c r="A112" s="16"/>
      <c r="B112" s="87" t="s">
        <v>53</v>
      </c>
      <c r="C112" s="87"/>
      <c r="D112" s="101" t="s">
        <v>5</v>
      </c>
      <c r="E112" s="13" t="s">
        <v>21</v>
      </c>
      <c r="F112" s="148"/>
      <c r="G112" s="149"/>
      <c r="H112" s="149"/>
      <c r="I112" s="150"/>
    </row>
    <row r="113" spans="1:9" s="2" customFormat="1" ht="30">
      <c r="A113" s="16"/>
      <c r="B113" s="87"/>
      <c r="C113" s="87"/>
      <c r="D113" s="99" t="s">
        <v>35</v>
      </c>
      <c r="E113" s="11" t="s">
        <v>145</v>
      </c>
      <c r="F113" s="151"/>
      <c r="G113" s="152"/>
      <c r="H113" s="152"/>
      <c r="I113" s="153"/>
    </row>
    <row r="114" spans="1:9" s="2" customFormat="1">
      <c r="A114" s="16"/>
      <c r="B114" s="87" t="s">
        <v>54</v>
      </c>
      <c r="C114" s="87"/>
      <c r="D114" s="101" t="s">
        <v>128</v>
      </c>
      <c r="E114" s="13" t="s">
        <v>21</v>
      </c>
      <c r="F114" s="37"/>
      <c r="G114" s="37"/>
      <c r="H114" s="37"/>
      <c r="I114" s="37"/>
    </row>
    <row r="115" spans="1:9" s="2" customFormat="1" ht="15" customHeight="1">
      <c r="A115" s="16"/>
      <c r="B115" s="87" t="s">
        <v>53</v>
      </c>
      <c r="C115" s="87"/>
      <c r="D115" s="101" t="s">
        <v>129</v>
      </c>
      <c r="E115" s="13" t="s">
        <v>21</v>
      </c>
      <c r="F115" s="37"/>
      <c r="G115" s="37"/>
      <c r="H115" s="37"/>
      <c r="I115" s="37"/>
    </row>
    <row r="116" spans="1:9" s="2" customFormat="1" ht="15" customHeight="1">
      <c r="A116" s="16"/>
      <c r="B116" s="87"/>
      <c r="C116" s="87"/>
      <c r="D116" s="101" t="s">
        <v>130</v>
      </c>
      <c r="E116" s="13" t="s">
        <v>21</v>
      </c>
      <c r="F116" s="37"/>
      <c r="G116" s="37"/>
      <c r="H116" s="37"/>
      <c r="I116" s="37"/>
    </row>
    <row r="117" spans="1:9" s="2" customFormat="1" ht="15" customHeight="1">
      <c r="A117" s="16"/>
      <c r="B117" s="87"/>
      <c r="C117" s="87"/>
      <c r="D117" s="101" t="s">
        <v>131</v>
      </c>
      <c r="E117" s="13" t="s">
        <v>21</v>
      </c>
      <c r="F117" s="37"/>
      <c r="G117" s="37"/>
      <c r="H117" s="37"/>
      <c r="I117" s="37"/>
    </row>
    <row r="118" spans="1:9" s="2" customFormat="1" ht="15" customHeight="1">
      <c r="A118" s="16"/>
      <c r="B118" s="87"/>
      <c r="C118" s="87"/>
      <c r="D118" s="101" t="s">
        <v>132</v>
      </c>
      <c r="E118" s="13" t="s">
        <v>21</v>
      </c>
      <c r="F118" s="37"/>
      <c r="G118" s="37"/>
      <c r="H118" s="37"/>
      <c r="I118" s="37"/>
    </row>
    <row r="119" spans="1:9" s="2" customFormat="1">
      <c r="A119" s="16"/>
      <c r="B119" s="87"/>
      <c r="C119" s="87"/>
      <c r="D119" s="99" t="s">
        <v>134</v>
      </c>
      <c r="E119" s="11" t="s">
        <v>145</v>
      </c>
      <c r="F119" s="34" t="str">
        <f>IF(OR(F115&gt;0,F116&gt;0,F117&gt;0,F118&gt;0),SUM(F115:F118),"calc")</f>
        <v>calc</v>
      </c>
      <c r="G119" s="34" t="str">
        <f t="shared" ref="G119:I119" si="61">IF(OR(G115&gt;0,G116&gt;0,G117&gt;0,G118&gt;0),SUM(G115:G118),"calc")</f>
        <v>calc</v>
      </c>
      <c r="H119" s="34" t="str">
        <f t="shared" si="61"/>
        <v>calc</v>
      </c>
      <c r="I119" s="34" t="str">
        <f t="shared" si="61"/>
        <v>calc</v>
      </c>
    </row>
    <row r="120" spans="1:9" s="2" customFormat="1">
      <c r="A120" s="16"/>
      <c r="B120" s="87"/>
      <c r="C120" s="87"/>
      <c r="D120" s="99" t="s">
        <v>133</v>
      </c>
      <c r="E120" s="11" t="s">
        <v>145</v>
      </c>
      <c r="F120" s="35" t="str">
        <f>IF(AND(F114&gt;0,F119&lt;&gt;"calc"),F119/F114,"calc")</f>
        <v>calc</v>
      </c>
      <c r="G120" s="35" t="str">
        <f t="shared" ref="G120:I120" si="62">IF(AND(G114&gt;0,G119&lt;&gt;"calc"),G119/G114,"calc")</f>
        <v>calc</v>
      </c>
      <c r="H120" s="35" t="str">
        <f t="shared" si="62"/>
        <v>calc</v>
      </c>
      <c r="I120" s="35" t="str">
        <f t="shared" si="62"/>
        <v>calc</v>
      </c>
    </row>
    <row r="121" spans="1:9" s="2" customFormat="1" ht="30">
      <c r="A121" s="16"/>
      <c r="B121" s="88" t="s">
        <v>61</v>
      </c>
      <c r="C121" s="88"/>
      <c r="D121" s="104" t="s">
        <v>69</v>
      </c>
      <c r="E121" s="188" t="s">
        <v>144</v>
      </c>
      <c r="F121" s="189"/>
      <c r="G121" s="189"/>
      <c r="H121" s="189"/>
      <c r="I121" s="190"/>
    </row>
    <row r="122" spans="1:9" s="1" customFormat="1">
      <c r="A122" s="165" t="s">
        <v>1</v>
      </c>
      <c r="B122" s="165"/>
      <c r="C122" s="165"/>
      <c r="D122" s="165"/>
      <c r="E122" s="165"/>
      <c r="F122" s="165"/>
      <c r="G122" s="165"/>
      <c r="H122" s="165"/>
      <c r="I122" s="166"/>
    </row>
    <row r="123" spans="1:9" s="1" customFormat="1" ht="30" customHeight="1">
      <c r="A123" s="138" t="s">
        <v>203</v>
      </c>
      <c r="B123" s="140"/>
      <c r="C123" s="140"/>
      <c r="D123" s="140"/>
      <c r="E123" s="140"/>
      <c r="F123" s="140"/>
      <c r="G123" s="140"/>
      <c r="H123" s="140"/>
      <c r="I123" s="160"/>
    </row>
    <row r="124" spans="1:9" s="2" customFormat="1" ht="30">
      <c r="A124" s="20"/>
      <c r="B124" s="87" t="s">
        <v>51</v>
      </c>
      <c r="C124" s="87" t="s">
        <v>184</v>
      </c>
      <c r="D124" s="100" t="s">
        <v>171</v>
      </c>
      <c r="E124" s="10" t="s">
        <v>21</v>
      </c>
      <c r="F124" s="74"/>
      <c r="G124" s="74"/>
      <c r="H124" s="74"/>
      <c r="I124" s="74"/>
    </row>
    <row r="125" spans="1:9" s="2" customFormat="1" ht="30">
      <c r="A125" s="20"/>
      <c r="B125" s="87" t="s">
        <v>53</v>
      </c>
      <c r="C125" s="87"/>
      <c r="D125" s="100" t="s">
        <v>9</v>
      </c>
      <c r="E125" s="10" t="s">
        <v>21</v>
      </c>
      <c r="F125" s="74"/>
      <c r="G125" s="74"/>
      <c r="H125" s="74"/>
      <c r="I125" s="74"/>
    </row>
    <row r="126" spans="1:9" s="2" customFormat="1">
      <c r="A126" s="20"/>
      <c r="B126" s="87"/>
      <c r="C126" s="87"/>
      <c r="D126" s="99" t="s">
        <v>172</v>
      </c>
      <c r="E126" s="11" t="s">
        <v>20</v>
      </c>
      <c r="F126" s="35" t="str">
        <f>IF(F124&gt;0,F125/F124,"calc")</f>
        <v>calc</v>
      </c>
      <c r="G126" s="35" t="str">
        <f t="shared" ref="G126" si="63">IF(G124&gt;0,G125/G124,"calc")</f>
        <v>calc</v>
      </c>
      <c r="H126" s="35" t="str">
        <f t="shared" ref="H126:I126" si="64">IF(H124&gt;0,H125/H124,"calc")</f>
        <v>calc</v>
      </c>
      <c r="I126" s="35" t="str">
        <f t="shared" si="64"/>
        <v>calc</v>
      </c>
    </row>
    <row r="127" spans="1:9" s="2" customFormat="1" ht="30">
      <c r="A127" s="20"/>
      <c r="B127" s="87"/>
      <c r="C127" s="87"/>
      <c r="D127" s="96" t="s">
        <v>192</v>
      </c>
      <c r="E127" s="58" t="s">
        <v>21</v>
      </c>
      <c r="F127" s="66"/>
      <c r="G127" s="66"/>
      <c r="H127" s="66"/>
      <c r="I127" s="66"/>
    </row>
    <row r="128" spans="1:9" s="2" customFormat="1" ht="30">
      <c r="A128" s="20"/>
      <c r="B128" s="87" t="s">
        <v>53</v>
      </c>
      <c r="C128" s="87"/>
      <c r="D128" s="96" t="s">
        <v>9</v>
      </c>
      <c r="E128" s="58" t="s">
        <v>21</v>
      </c>
      <c r="F128" s="66"/>
      <c r="G128" s="66"/>
      <c r="H128" s="66"/>
      <c r="I128" s="66"/>
    </row>
    <row r="129" spans="1:9" s="2" customFormat="1">
      <c r="A129" s="20"/>
      <c r="B129" s="87"/>
      <c r="C129" s="87"/>
      <c r="D129" s="99" t="s">
        <v>172</v>
      </c>
      <c r="E129" s="11" t="s">
        <v>20</v>
      </c>
      <c r="F129" s="35" t="str">
        <f>IF(F127&gt;0,F128/F127,"calc")</f>
        <v>calc</v>
      </c>
      <c r="G129" s="35" t="str">
        <f t="shared" ref="G129:H129" si="65">IF(G127&gt;0,G128/G127,"calc")</f>
        <v>calc</v>
      </c>
      <c r="H129" s="35" t="str">
        <f t="shared" si="65"/>
        <v>calc</v>
      </c>
      <c r="I129" s="35" t="str">
        <f t="shared" ref="I129" si="66">IF(I127&gt;0,I128/I127,"calc")</f>
        <v>calc</v>
      </c>
    </row>
    <row r="130" spans="1:9" s="2" customFormat="1" ht="30" customHeight="1">
      <c r="A130" s="20"/>
      <c r="B130" s="87"/>
      <c r="C130" s="87" t="s">
        <v>183</v>
      </c>
      <c r="D130" s="96" t="s">
        <v>191</v>
      </c>
      <c r="E130" s="58" t="s">
        <v>21</v>
      </c>
      <c r="F130" s="66"/>
      <c r="G130" s="66"/>
      <c r="H130" s="66"/>
      <c r="I130" s="66"/>
    </row>
    <row r="131" spans="1:9" s="2" customFormat="1" ht="30">
      <c r="A131" s="20"/>
      <c r="B131" s="87" t="s">
        <v>53</v>
      </c>
      <c r="C131" s="87"/>
      <c r="D131" s="96" t="s">
        <v>9</v>
      </c>
      <c r="E131" s="58" t="s">
        <v>21</v>
      </c>
      <c r="F131" s="66"/>
      <c r="G131" s="66"/>
      <c r="H131" s="66"/>
      <c r="I131" s="66"/>
    </row>
    <row r="132" spans="1:9" s="2" customFormat="1">
      <c r="A132" s="20"/>
      <c r="B132" s="87"/>
      <c r="C132" s="87"/>
      <c r="D132" s="99" t="s">
        <v>172</v>
      </c>
      <c r="E132" s="11" t="s">
        <v>20</v>
      </c>
      <c r="F132" s="35" t="str">
        <f>IF(F130&gt;0,F131/F130,"calc")</f>
        <v>calc</v>
      </c>
      <c r="G132" s="35" t="str">
        <f t="shared" ref="G132:H132" si="67">IF(G130&gt;0,G131/G130,"calc")</f>
        <v>calc</v>
      </c>
      <c r="H132" s="35" t="str">
        <f t="shared" si="67"/>
        <v>calc</v>
      </c>
      <c r="I132" s="35" t="str">
        <f t="shared" ref="I132" si="68">IF(I130&gt;0,I131/I130,"calc")</f>
        <v>calc</v>
      </c>
    </row>
    <row r="133" spans="1:9" s="2" customFormat="1" ht="30" customHeight="1">
      <c r="A133" s="20"/>
      <c r="B133" s="87" t="s">
        <v>52</v>
      </c>
      <c r="C133" s="87"/>
      <c r="D133" s="133" t="s">
        <v>70</v>
      </c>
      <c r="E133" s="133"/>
      <c r="F133" s="42"/>
      <c r="G133" s="42"/>
      <c r="H133" s="42"/>
      <c r="I133" s="42"/>
    </row>
    <row r="134" spans="1:9" s="2" customFormat="1">
      <c r="A134" s="15"/>
      <c r="B134" s="87" t="s">
        <v>54</v>
      </c>
      <c r="C134" s="87"/>
      <c r="D134" s="167" t="s">
        <v>158</v>
      </c>
      <c r="E134" s="167"/>
      <c r="F134" s="167"/>
      <c r="G134" s="167"/>
      <c r="H134" s="167"/>
      <c r="I134" s="168"/>
    </row>
    <row r="135" spans="1:9" s="2" customFormat="1">
      <c r="A135" s="15"/>
      <c r="B135" s="87"/>
      <c r="C135" s="87"/>
      <c r="D135" s="123" t="s">
        <v>147</v>
      </c>
      <c r="E135" s="13"/>
      <c r="F135" s="42"/>
      <c r="G135" s="42"/>
      <c r="H135" s="42"/>
      <c r="I135" s="42"/>
    </row>
    <row r="136" spans="1:9" s="2" customFormat="1">
      <c r="A136" s="15"/>
      <c r="B136" s="87"/>
      <c r="C136" s="87"/>
      <c r="D136" s="123" t="s">
        <v>136</v>
      </c>
      <c r="E136" s="13" t="s">
        <v>21</v>
      </c>
      <c r="F136" s="42"/>
      <c r="G136" s="42"/>
      <c r="H136" s="42"/>
      <c r="I136" s="42"/>
    </row>
    <row r="137" spans="1:9" s="2" customFormat="1">
      <c r="A137" s="15"/>
      <c r="B137" s="87"/>
      <c r="C137" s="87"/>
      <c r="D137" s="123" t="s">
        <v>137</v>
      </c>
      <c r="E137" s="13" t="s">
        <v>21</v>
      </c>
      <c r="F137" s="42"/>
      <c r="G137" s="42"/>
      <c r="H137" s="42"/>
      <c r="I137" s="42"/>
    </row>
    <row r="138" spans="1:9" s="2" customFormat="1">
      <c r="A138" s="15"/>
      <c r="B138" s="87"/>
      <c r="C138" s="87"/>
      <c r="D138" s="123" t="s">
        <v>138</v>
      </c>
      <c r="E138" s="13" t="s">
        <v>21</v>
      </c>
      <c r="F138" s="42"/>
      <c r="G138" s="42"/>
      <c r="H138" s="42"/>
      <c r="I138" s="42"/>
    </row>
    <row r="139" spans="1:9" s="2" customFormat="1" ht="30.75" customHeight="1">
      <c r="A139" s="15"/>
      <c r="B139" s="87" t="s">
        <v>53</v>
      </c>
      <c r="C139" s="87"/>
      <c r="D139" s="167" t="s">
        <v>148</v>
      </c>
      <c r="E139" s="167"/>
      <c r="F139" s="167"/>
      <c r="G139" s="167"/>
      <c r="H139" s="167"/>
      <c r="I139" s="168"/>
    </row>
    <row r="140" spans="1:9" s="2" customFormat="1">
      <c r="A140" s="15"/>
      <c r="B140" s="87"/>
      <c r="C140" s="87"/>
      <c r="D140" s="123" t="s">
        <v>147</v>
      </c>
      <c r="E140" s="13"/>
      <c r="F140" s="42"/>
      <c r="G140" s="42"/>
      <c r="H140" s="42"/>
      <c r="I140" s="42"/>
    </row>
    <row r="141" spans="1:9" s="2" customFormat="1">
      <c r="A141" s="15"/>
      <c r="B141" s="87"/>
      <c r="C141" s="87"/>
      <c r="D141" s="123" t="s">
        <v>136</v>
      </c>
      <c r="E141" s="13" t="s">
        <v>21</v>
      </c>
      <c r="F141" s="42"/>
      <c r="G141" s="42"/>
      <c r="H141" s="42"/>
      <c r="I141" s="42"/>
    </row>
    <row r="142" spans="1:9" s="2" customFormat="1">
      <c r="A142" s="15"/>
      <c r="B142" s="87"/>
      <c r="C142" s="87"/>
      <c r="D142" s="123" t="s">
        <v>137</v>
      </c>
      <c r="E142" s="13" t="s">
        <v>21</v>
      </c>
      <c r="F142" s="42"/>
      <c r="G142" s="42"/>
      <c r="H142" s="42"/>
      <c r="I142" s="42"/>
    </row>
    <row r="143" spans="1:9" s="2" customFormat="1">
      <c r="A143" s="15"/>
      <c r="B143" s="87"/>
      <c r="C143" s="87"/>
      <c r="D143" s="123" t="s">
        <v>138</v>
      </c>
      <c r="E143" s="13" t="s">
        <v>21</v>
      </c>
      <c r="F143" s="42"/>
      <c r="G143" s="42"/>
      <c r="H143" s="42"/>
      <c r="I143" s="42"/>
    </row>
    <row r="144" spans="1:9" s="2" customFormat="1" ht="15" customHeight="1">
      <c r="A144" s="15"/>
      <c r="B144" s="87"/>
      <c r="C144" s="87"/>
      <c r="D144" s="169" t="s">
        <v>154</v>
      </c>
      <c r="E144" s="169"/>
      <c r="F144" s="169"/>
      <c r="G144" s="169"/>
      <c r="H144" s="169"/>
      <c r="I144" s="170"/>
    </row>
    <row r="145" spans="1:9" s="2" customFormat="1">
      <c r="A145" s="15"/>
      <c r="B145" s="87"/>
      <c r="C145" s="87"/>
      <c r="D145" s="124" t="s">
        <v>139</v>
      </c>
      <c r="E145" s="11"/>
      <c r="F145" s="48" t="str">
        <f>IF(F135&gt;0,F140/F135,"calc")</f>
        <v>calc</v>
      </c>
      <c r="G145" s="48" t="str">
        <f t="shared" ref="G145:H145" si="69">IF(G135&gt;0,G140/G135,"calc")</f>
        <v>calc</v>
      </c>
      <c r="H145" s="48" t="str">
        <f t="shared" si="69"/>
        <v>calc</v>
      </c>
      <c r="I145" s="48" t="str">
        <f t="shared" ref="I145" si="70">IF(I135&gt;0,I140/I135,"calc")</f>
        <v>calc</v>
      </c>
    </row>
    <row r="146" spans="1:9" s="2" customFormat="1">
      <c r="A146" s="15"/>
      <c r="B146" s="87"/>
      <c r="C146" s="87"/>
      <c r="D146" s="124" t="s">
        <v>136</v>
      </c>
      <c r="E146" s="11" t="s">
        <v>20</v>
      </c>
      <c r="F146" s="48" t="str">
        <f t="shared" ref="F146:H146" si="71">IF(F136&gt;0,F141/F136,"calc")</f>
        <v>calc</v>
      </c>
      <c r="G146" s="48" t="str">
        <f t="shared" si="71"/>
        <v>calc</v>
      </c>
      <c r="H146" s="48" t="str">
        <f t="shared" si="71"/>
        <v>calc</v>
      </c>
      <c r="I146" s="48" t="str">
        <f t="shared" ref="I146" si="72">IF(I136&gt;0,I141/I136,"calc")</f>
        <v>calc</v>
      </c>
    </row>
    <row r="147" spans="1:9" s="2" customFormat="1">
      <c r="A147" s="15"/>
      <c r="B147" s="87"/>
      <c r="C147" s="87"/>
      <c r="D147" s="124" t="s">
        <v>137</v>
      </c>
      <c r="E147" s="11" t="s">
        <v>20</v>
      </c>
      <c r="F147" s="48" t="str">
        <f t="shared" ref="F147:H147" si="73">IF(F137&gt;0,F142/F137,"calc")</f>
        <v>calc</v>
      </c>
      <c r="G147" s="48" t="str">
        <f t="shared" si="73"/>
        <v>calc</v>
      </c>
      <c r="H147" s="48" t="str">
        <f t="shared" si="73"/>
        <v>calc</v>
      </c>
      <c r="I147" s="48" t="str">
        <f t="shared" ref="I147" si="74">IF(I137&gt;0,I142/I137,"calc")</f>
        <v>calc</v>
      </c>
    </row>
    <row r="148" spans="1:9" s="2" customFormat="1">
      <c r="A148" s="15"/>
      <c r="B148" s="87"/>
      <c r="C148" s="87"/>
      <c r="D148" s="124" t="s">
        <v>138</v>
      </c>
      <c r="E148" s="11" t="s">
        <v>20</v>
      </c>
      <c r="F148" s="48" t="str">
        <f t="shared" ref="F148:H148" si="75">IF(F138&gt;0,F143/F138,"calc")</f>
        <v>calc</v>
      </c>
      <c r="G148" s="48" t="str">
        <f t="shared" si="75"/>
        <v>calc</v>
      </c>
      <c r="H148" s="48" t="str">
        <f t="shared" si="75"/>
        <v>calc</v>
      </c>
      <c r="I148" s="48" t="str">
        <f t="shared" ref="I148" si="76">IF(I138&gt;0,I143/I138,"calc")</f>
        <v>calc</v>
      </c>
    </row>
    <row r="149" spans="1:9" s="1" customFormat="1" ht="28.5" customHeight="1">
      <c r="A149" s="138" t="s">
        <v>37</v>
      </c>
      <c r="B149" s="140"/>
      <c r="C149" s="140"/>
      <c r="D149" s="140"/>
      <c r="E149" s="140"/>
      <c r="F149" s="140"/>
      <c r="G149" s="140"/>
      <c r="H149" s="140"/>
      <c r="I149" s="160"/>
    </row>
    <row r="150" spans="1:9" s="2" customFormat="1" ht="45">
      <c r="A150" s="15"/>
      <c r="B150" s="87" t="s">
        <v>51</v>
      </c>
      <c r="C150" s="87"/>
      <c r="D150" s="101" t="s">
        <v>159</v>
      </c>
      <c r="E150" s="13" t="s">
        <v>21</v>
      </c>
      <c r="F150" s="47"/>
      <c r="G150" s="47"/>
      <c r="H150" s="47"/>
      <c r="I150" s="47"/>
    </row>
    <row r="151" spans="1:9" s="2" customFormat="1" ht="30">
      <c r="A151" s="15"/>
      <c r="B151" s="87" t="s">
        <v>53</v>
      </c>
      <c r="C151" s="87"/>
      <c r="D151" s="101" t="s">
        <v>9</v>
      </c>
      <c r="E151" s="13" t="s">
        <v>21</v>
      </c>
      <c r="F151" s="47"/>
      <c r="G151" s="47"/>
      <c r="H151" s="47"/>
      <c r="I151" s="47"/>
    </row>
    <row r="152" spans="1:9" s="2" customFormat="1" ht="30">
      <c r="A152" s="15"/>
      <c r="B152" s="87"/>
      <c r="C152" s="87"/>
      <c r="D152" s="99" t="s">
        <v>36</v>
      </c>
      <c r="E152" s="11" t="s">
        <v>20</v>
      </c>
      <c r="F152" s="35" t="str">
        <f>IF(F150&gt;0,F151/F150,"calc")</f>
        <v>calc</v>
      </c>
      <c r="G152" s="35" t="str">
        <f t="shared" ref="G152" si="77">IF(G150&gt;0,G151/G150,"calc")</f>
        <v>calc</v>
      </c>
      <c r="H152" s="35" t="str">
        <f t="shared" ref="H152:I152" si="78">IF(H150&gt;0,H151/H150,"calc")</f>
        <v>calc</v>
      </c>
      <c r="I152" s="35" t="str">
        <f t="shared" si="78"/>
        <v>calc</v>
      </c>
    </row>
    <row r="153" spans="1:9" s="2" customFormat="1" ht="45">
      <c r="A153" s="15"/>
      <c r="B153" s="87" t="s">
        <v>52</v>
      </c>
      <c r="C153" s="87"/>
      <c r="D153" s="101" t="s">
        <v>160</v>
      </c>
      <c r="E153" s="13" t="s">
        <v>21</v>
      </c>
      <c r="F153" s="37"/>
      <c r="G153" s="37"/>
      <c r="H153" s="37"/>
      <c r="I153" s="37"/>
    </row>
    <row r="154" spans="1:9" s="1" customFormat="1" ht="28.5" customHeight="1">
      <c r="A154" s="138" t="s">
        <v>38</v>
      </c>
      <c r="B154" s="140"/>
      <c r="C154" s="140"/>
      <c r="D154" s="140"/>
      <c r="E154" s="140"/>
      <c r="F154" s="140"/>
      <c r="G154" s="140"/>
      <c r="H154" s="140"/>
      <c r="I154" s="160"/>
    </row>
    <row r="155" spans="1:9" s="2" customFormat="1" ht="30">
      <c r="A155" s="21"/>
      <c r="B155" s="87" t="s">
        <v>51</v>
      </c>
      <c r="C155" s="87"/>
      <c r="D155" s="101" t="s">
        <v>204</v>
      </c>
      <c r="E155" s="13" t="s">
        <v>21</v>
      </c>
      <c r="F155" s="12"/>
      <c r="G155" s="12"/>
      <c r="H155" s="12"/>
      <c r="I155" s="12"/>
    </row>
    <row r="156" spans="1:9" s="2" customFormat="1" ht="30">
      <c r="A156" s="21"/>
      <c r="B156" s="87" t="s">
        <v>52</v>
      </c>
      <c r="C156" s="87"/>
      <c r="D156" s="101" t="s">
        <v>205</v>
      </c>
      <c r="E156" s="13" t="s">
        <v>21</v>
      </c>
      <c r="F156" s="12"/>
      <c r="G156" s="12"/>
      <c r="H156" s="12"/>
      <c r="I156" s="12"/>
    </row>
    <row r="157" spans="1:9" s="1" customFormat="1" ht="15" customHeight="1">
      <c r="A157" s="138" t="s">
        <v>39</v>
      </c>
      <c r="B157" s="140"/>
      <c r="C157" s="140"/>
      <c r="D157" s="140"/>
      <c r="E157" s="140"/>
      <c r="F157" s="140"/>
      <c r="G157" s="140"/>
      <c r="H157" s="140"/>
      <c r="I157" s="160"/>
    </row>
    <row r="158" spans="1:9" s="2" customFormat="1" ht="30">
      <c r="A158" s="15"/>
      <c r="B158" s="87" t="s">
        <v>51</v>
      </c>
      <c r="C158" s="87"/>
      <c r="D158" s="96" t="s">
        <v>71</v>
      </c>
      <c r="E158" s="58" t="s">
        <v>21</v>
      </c>
      <c r="F158" s="67"/>
      <c r="G158" s="67"/>
      <c r="H158" s="67"/>
      <c r="I158" s="67"/>
    </row>
    <row r="159" spans="1:9" s="2" customFormat="1" ht="33" customHeight="1">
      <c r="A159" s="15"/>
      <c r="B159" s="87" t="s">
        <v>52</v>
      </c>
      <c r="C159" s="87"/>
      <c r="D159" s="96" t="s">
        <v>149</v>
      </c>
      <c r="E159" s="58" t="s">
        <v>21</v>
      </c>
      <c r="F159" s="67"/>
      <c r="G159" s="67"/>
      <c r="H159" s="67"/>
      <c r="I159" s="67"/>
    </row>
    <row r="160" spans="1:9" s="2" customFormat="1" ht="43.5" customHeight="1">
      <c r="A160" s="15"/>
      <c r="B160" s="87" t="s">
        <v>54</v>
      </c>
      <c r="C160" s="87"/>
      <c r="D160" s="101" t="s">
        <v>72</v>
      </c>
      <c r="E160" s="13" t="s">
        <v>21</v>
      </c>
      <c r="F160" s="47"/>
      <c r="G160" s="47"/>
      <c r="H160" s="47"/>
      <c r="I160" s="47"/>
    </row>
    <row r="161" spans="1:9" s="2" customFormat="1" ht="30">
      <c r="A161" s="15"/>
      <c r="B161" s="87" t="s">
        <v>53</v>
      </c>
      <c r="C161" s="87"/>
      <c r="D161" s="101" t="s">
        <v>9</v>
      </c>
      <c r="E161" s="13" t="s">
        <v>21</v>
      </c>
      <c r="F161" s="47"/>
      <c r="G161" s="47"/>
      <c r="H161" s="47"/>
      <c r="I161" s="47"/>
    </row>
    <row r="162" spans="1:9" s="2" customFormat="1" ht="30">
      <c r="A162" s="15"/>
      <c r="B162" s="87"/>
      <c r="C162" s="87"/>
      <c r="D162" s="99" t="s">
        <v>40</v>
      </c>
      <c r="E162" s="11" t="s">
        <v>20</v>
      </c>
      <c r="F162" s="35" t="str">
        <f>IF(F160&gt;0,F161/F160,"calc")</f>
        <v>calc</v>
      </c>
      <c r="G162" s="35" t="str">
        <f t="shared" ref="G162" si="79">IF(G160&gt;0,G161/G160,"calc")</f>
        <v>calc</v>
      </c>
      <c r="H162" s="35" t="str">
        <f t="shared" ref="H162:I162" si="80">IF(H160&gt;0,H161/H160,"calc")</f>
        <v>calc</v>
      </c>
      <c r="I162" s="35" t="str">
        <f t="shared" si="80"/>
        <v>calc</v>
      </c>
    </row>
    <row r="163" spans="1:9" s="2" customFormat="1" ht="30">
      <c r="A163" s="15"/>
      <c r="B163" s="87" t="s">
        <v>55</v>
      </c>
      <c r="C163" s="87"/>
      <c r="D163" s="101" t="s">
        <v>111</v>
      </c>
      <c r="E163" s="13" t="s">
        <v>21</v>
      </c>
      <c r="F163" s="12"/>
      <c r="G163" s="12"/>
      <c r="H163" s="12"/>
      <c r="I163" s="12"/>
    </row>
    <row r="164" spans="1:9" s="1" customFormat="1">
      <c r="A164" s="161" t="s">
        <v>2</v>
      </c>
      <c r="B164" s="161"/>
      <c r="C164" s="161"/>
      <c r="D164" s="161"/>
      <c r="E164" s="161"/>
      <c r="F164" s="161"/>
      <c r="G164" s="161"/>
      <c r="H164" s="161"/>
      <c r="I164" s="161"/>
    </row>
    <row r="165" spans="1:9" s="1" customFormat="1" ht="45" customHeight="1">
      <c r="A165" s="162" t="s">
        <v>41</v>
      </c>
      <c r="B165" s="163"/>
      <c r="C165" s="163"/>
      <c r="D165" s="163"/>
      <c r="E165" s="163"/>
      <c r="F165" s="163"/>
      <c r="G165" s="163"/>
      <c r="H165" s="163"/>
      <c r="I165" s="164"/>
    </row>
    <row r="166" spans="1:9" s="2" customFormat="1" ht="30" customHeight="1">
      <c r="A166" s="14"/>
      <c r="B166" s="87" t="s">
        <v>62</v>
      </c>
      <c r="C166" s="87"/>
      <c r="D166" s="101" t="s">
        <v>73</v>
      </c>
      <c r="E166" s="13" t="s">
        <v>21</v>
      </c>
      <c r="F166" s="37"/>
      <c r="G166" s="37"/>
      <c r="H166" s="37"/>
      <c r="I166" s="37"/>
    </row>
    <row r="167" spans="1:9" s="2" customFormat="1" ht="45">
      <c r="A167" s="19"/>
      <c r="B167" s="87" t="s">
        <v>52</v>
      </c>
      <c r="C167" s="87"/>
      <c r="D167" s="101" t="s">
        <v>74</v>
      </c>
      <c r="E167" s="13" t="s">
        <v>21</v>
      </c>
      <c r="F167" s="37"/>
      <c r="G167" s="37"/>
      <c r="H167" s="37"/>
      <c r="I167" s="37"/>
    </row>
    <row r="168" spans="1:9" s="2" customFormat="1" ht="15" customHeight="1">
      <c r="A168" s="19"/>
      <c r="B168" s="87" t="s">
        <v>54</v>
      </c>
      <c r="C168" s="87"/>
      <c r="D168" s="101" t="s">
        <v>75</v>
      </c>
      <c r="E168" s="13" t="s">
        <v>21</v>
      </c>
      <c r="F168" s="37"/>
      <c r="G168" s="37"/>
      <c r="H168" s="37"/>
      <c r="I168" s="37"/>
    </row>
    <row r="169" spans="1:9" s="2" customFormat="1" ht="30" customHeight="1">
      <c r="A169" s="19"/>
      <c r="B169" s="87" t="s">
        <v>53</v>
      </c>
      <c r="C169" s="87"/>
      <c r="D169" s="101" t="s">
        <v>10</v>
      </c>
      <c r="E169" s="13" t="s">
        <v>21</v>
      </c>
      <c r="F169" s="37"/>
      <c r="G169" s="37"/>
      <c r="H169" s="37"/>
      <c r="I169" s="37"/>
    </row>
    <row r="170" spans="1:9" s="2" customFormat="1" ht="30" customHeight="1">
      <c r="A170" s="19"/>
      <c r="B170" s="87"/>
      <c r="C170" s="87"/>
      <c r="D170" s="99" t="s">
        <v>227</v>
      </c>
      <c r="E170" s="11" t="s">
        <v>20</v>
      </c>
      <c r="F170" s="35" t="str">
        <f>IF(F168&gt;0,F169/F168,"calc")</f>
        <v>calc</v>
      </c>
      <c r="G170" s="35" t="str">
        <f t="shared" ref="G170" si="81">IF(G168&gt;0,G169/G168,"calc")</f>
        <v>calc</v>
      </c>
      <c r="H170" s="35" t="str">
        <f t="shared" ref="H170:I170" si="82">IF(H168&gt;0,H169/H168,"calc")</f>
        <v>calc</v>
      </c>
      <c r="I170" s="35" t="str">
        <f t="shared" si="82"/>
        <v>calc</v>
      </c>
    </row>
    <row r="171" spans="1:9" s="1" customFormat="1" ht="15" customHeight="1">
      <c r="A171" s="138" t="s">
        <v>42</v>
      </c>
      <c r="B171" s="140"/>
      <c r="C171" s="140"/>
      <c r="D171" s="140"/>
      <c r="E171" s="140"/>
      <c r="F171" s="140"/>
      <c r="G171" s="140"/>
      <c r="H171" s="140"/>
      <c r="I171" s="160"/>
    </row>
    <row r="172" spans="1:9" ht="30">
      <c r="A172" s="19"/>
      <c r="B172" s="87" t="s">
        <v>51</v>
      </c>
      <c r="C172" s="87"/>
      <c r="D172" s="101" t="s">
        <v>161</v>
      </c>
      <c r="E172" s="13" t="s">
        <v>21</v>
      </c>
      <c r="F172" s="37"/>
      <c r="G172" s="37"/>
      <c r="H172" s="37"/>
      <c r="I172" s="37"/>
    </row>
    <row r="173" spans="1:9" ht="30">
      <c r="A173" s="19"/>
      <c r="B173" s="87"/>
      <c r="C173" s="87"/>
      <c r="D173" s="101" t="s">
        <v>162</v>
      </c>
      <c r="E173" s="13"/>
      <c r="F173" s="37"/>
      <c r="G173" s="37"/>
      <c r="H173" s="37"/>
      <c r="I173" s="37"/>
    </row>
    <row r="174" spans="1:9" ht="30">
      <c r="A174" s="19"/>
      <c r="B174" s="87" t="s">
        <v>52</v>
      </c>
      <c r="C174" s="87"/>
      <c r="D174" s="101" t="s">
        <v>178</v>
      </c>
      <c r="E174" s="13" t="s">
        <v>21</v>
      </c>
      <c r="F174" s="37"/>
      <c r="G174" s="37"/>
      <c r="H174" s="37"/>
      <c r="I174" s="37"/>
    </row>
    <row r="175" spans="1:9" ht="30">
      <c r="A175" s="19"/>
      <c r="B175" s="87"/>
      <c r="C175" s="87"/>
      <c r="D175" s="101" t="s">
        <v>179</v>
      </c>
      <c r="E175" s="13"/>
      <c r="F175" s="37"/>
      <c r="G175" s="37"/>
      <c r="H175" s="37"/>
      <c r="I175" s="37"/>
    </row>
    <row r="176" spans="1:9" ht="30">
      <c r="A176" s="19"/>
      <c r="B176" s="87" t="s">
        <v>54</v>
      </c>
      <c r="C176" s="87"/>
      <c r="D176" s="96" t="s">
        <v>76</v>
      </c>
      <c r="E176" s="58" t="s">
        <v>21</v>
      </c>
      <c r="F176" s="68"/>
      <c r="G176" s="68"/>
      <c r="H176" s="68"/>
      <c r="I176" s="68"/>
    </row>
    <row r="177" spans="1:9" s="2" customFormat="1">
      <c r="A177" s="18"/>
      <c r="B177" s="84"/>
      <c r="C177" s="84"/>
      <c r="D177" s="119" t="s">
        <v>223</v>
      </c>
      <c r="E177" s="78" t="s">
        <v>49</v>
      </c>
      <c r="F177" s="118"/>
      <c r="G177" s="118"/>
      <c r="H177" s="118"/>
      <c r="I177" s="118"/>
    </row>
    <row r="178" spans="1:9" s="2" customFormat="1">
      <c r="A178" s="18"/>
      <c r="B178" s="87"/>
      <c r="C178" s="87"/>
      <c r="D178" s="119" t="s">
        <v>224</v>
      </c>
      <c r="E178" s="58" t="s">
        <v>49</v>
      </c>
      <c r="F178" s="59"/>
      <c r="G178" s="59"/>
      <c r="H178" s="59"/>
      <c r="I178" s="59"/>
    </row>
    <row r="179" spans="1:9" s="2" customFormat="1">
      <c r="A179" s="18"/>
      <c r="B179" s="87"/>
      <c r="C179" s="87"/>
      <c r="D179" s="120" t="s">
        <v>225</v>
      </c>
      <c r="E179" s="58" t="s">
        <v>49</v>
      </c>
      <c r="F179" s="59"/>
      <c r="G179" s="59"/>
      <c r="H179" s="59"/>
      <c r="I179" s="59"/>
    </row>
    <row r="180" spans="1:9" s="2" customFormat="1">
      <c r="A180" s="18"/>
      <c r="B180" s="87"/>
      <c r="C180" s="87"/>
      <c r="D180" s="120" t="s">
        <v>211</v>
      </c>
      <c r="E180" s="58" t="s">
        <v>49</v>
      </c>
      <c r="F180" s="59"/>
      <c r="G180" s="59"/>
      <c r="H180" s="59"/>
      <c r="I180" s="59"/>
    </row>
    <row r="181" spans="1:9" s="2" customFormat="1">
      <c r="A181" s="18"/>
      <c r="B181" s="87"/>
      <c r="C181" s="87"/>
      <c r="D181" s="120" t="s">
        <v>214</v>
      </c>
      <c r="E181" s="58" t="s">
        <v>49</v>
      </c>
      <c r="F181" s="59"/>
      <c r="G181" s="59"/>
      <c r="H181" s="59"/>
      <c r="I181" s="59"/>
    </row>
    <row r="182" spans="1:9" s="2" customFormat="1">
      <c r="A182" s="18"/>
      <c r="B182" s="87"/>
      <c r="C182" s="87"/>
      <c r="D182" s="120" t="s">
        <v>212</v>
      </c>
      <c r="E182" s="58" t="s">
        <v>49</v>
      </c>
      <c r="F182" s="59"/>
      <c r="G182" s="59"/>
      <c r="H182" s="59"/>
      <c r="I182" s="59"/>
    </row>
    <row r="183" spans="1:9" s="2" customFormat="1">
      <c r="A183" s="18"/>
      <c r="B183" s="87"/>
      <c r="C183" s="87"/>
      <c r="D183" s="120" t="s">
        <v>213</v>
      </c>
      <c r="E183" s="58" t="s">
        <v>49</v>
      </c>
      <c r="F183" s="59"/>
      <c r="G183" s="59"/>
      <c r="H183" s="59"/>
      <c r="I183" s="59"/>
    </row>
    <row r="184" spans="1:9" s="2" customFormat="1">
      <c r="A184" s="18"/>
      <c r="B184" s="87"/>
      <c r="C184" s="87"/>
      <c r="D184" s="120" t="s">
        <v>215</v>
      </c>
      <c r="E184" s="58" t="s">
        <v>49</v>
      </c>
      <c r="F184" s="59"/>
      <c r="G184" s="59"/>
      <c r="H184" s="59"/>
      <c r="I184" s="59"/>
    </row>
    <row r="185" spans="1:9" s="2" customFormat="1">
      <c r="A185" s="18"/>
      <c r="B185" s="87"/>
      <c r="C185" s="87"/>
      <c r="D185" s="120" t="s">
        <v>216</v>
      </c>
      <c r="E185" s="58" t="s">
        <v>49</v>
      </c>
      <c r="F185" s="59"/>
      <c r="G185" s="59"/>
      <c r="H185" s="59"/>
      <c r="I185" s="59"/>
    </row>
    <row r="186" spans="1:9" s="2" customFormat="1">
      <c r="A186" s="18"/>
      <c r="B186" s="87"/>
      <c r="C186" s="87"/>
      <c r="D186" s="120" t="s">
        <v>217</v>
      </c>
      <c r="E186" s="58" t="s">
        <v>49</v>
      </c>
      <c r="F186" s="59"/>
      <c r="G186" s="59"/>
      <c r="H186" s="59"/>
      <c r="I186" s="59"/>
    </row>
    <row r="187" spans="1:9" s="2" customFormat="1">
      <c r="A187" s="18"/>
      <c r="B187" s="87"/>
      <c r="C187" s="87"/>
      <c r="D187" s="120" t="s">
        <v>218</v>
      </c>
      <c r="E187" s="58" t="s">
        <v>49</v>
      </c>
      <c r="F187" s="59"/>
      <c r="G187" s="59"/>
      <c r="H187" s="59"/>
      <c r="I187" s="59"/>
    </row>
    <row r="188" spans="1:9" s="2" customFormat="1">
      <c r="A188" s="18"/>
      <c r="B188" s="87"/>
      <c r="C188" s="87"/>
      <c r="D188" s="120" t="s">
        <v>219</v>
      </c>
      <c r="E188" s="58" t="s">
        <v>49</v>
      </c>
      <c r="F188" s="59"/>
      <c r="G188" s="59"/>
      <c r="H188" s="59"/>
      <c r="I188" s="59"/>
    </row>
    <row r="189" spans="1:9" s="2" customFormat="1">
      <c r="A189" s="18"/>
      <c r="B189" s="87"/>
      <c r="C189" s="87"/>
      <c r="D189" s="120" t="s">
        <v>220</v>
      </c>
      <c r="E189" s="58" t="s">
        <v>49</v>
      </c>
      <c r="F189" s="59"/>
      <c r="G189" s="59"/>
      <c r="H189" s="59"/>
      <c r="I189" s="59"/>
    </row>
    <row r="190" spans="1:9" s="2" customFormat="1">
      <c r="A190" s="18"/>
      <c r="B190" s="87"/>
      <c r="C190" s="87"/>
      <c r="D190" s="120" t="s">
        <v>221</v>
      </c>
      <c r="E190" s="58" t="s">
        <v>49</v>
      </c>
      <c r="F190" s="59"/>
      <c r="G190" s="59"/>
      <c r="H190" s="59"/>
      <c r="I190" s="59"/>
    </row>
    <row r="191" spans="1:9" s="2" customFormat="1">
      <c r="A191" s="18"/>
      <c r="B191" s="87"/>
      <c r="C191" s="87"/>
      <c r="D191" s="120" t="s">
        <v>222</v>
      </c>
      <c r="E191" s="58" t="s">
        <v>49</v>
      </c>
      <c r="F191" s="59"/>
      <c r="G191" s="59"/>
      <c r="H191" s="59"/>
      <c r="I191" s="59"/>
    </row>
    <row r="192" spans="1:9" s="2" customFormat="1" ht="30">
      <c r="A192" s="18"/>
      <c r="B192" s="87"/>
      <c r="C192" s="87"/>
      <c r="D192" s="128" t="s">
        <v>226</v>
      </c>
      <c r="E192" s="117"/>
      <c r="F192" s="129" t="str">
        <f>IF(OR(F177&gt;0,F178&gt;0,F179&gt;0,F180&gt;0,F181&gt;0,F182&gt;0,F183&gt;0,F184&gt;0,F185&gt;0,F186&gt;0,F187&gt;0),SUM(F177:F191),"calc")</f>
        <v>calc</v>
      </c>
      <c r="G192" s="129" t="str">
        <f t="shared" ref="G192:I192" si="83">IF(OR(G177&gt;0,G178&gt;0,G179&gt;0,G180&gt;0,G181&gt;0,G182&gt;0,G183&gt;0,G184&gt;0,G185&gt;0,G186&gt;0,G187&gt;0),SUM(G177:G191),"calc")</f>
        <v>calc</v>
      </c>
      <c r="H192" s="129" t="str">
        <f t="shared" si="83"/>
        <v>calc</v>
      </c>
      <c r="I192" s="129" t="str">
        <f t="shared" si="83"/>
        <v>calc</v>
      </c>
    </row>
    <row r="193" spans="1:9" s="1" customFormat="1" ht="30" customHeight="1">
      <c r="A193" s="138" t="s">
        <v>43</v>
      </c>
      <c r="B193" s="140"/>
      <c r="C193" s="140"/>
      <c r="D193" s="140"/>
      <c r="E193" s="140"/>
      <c r="F193" s="140"/>
      <c r="G193" s="140"/>
      <c r="H193" s="140"/>
      <c r="I193" s="160"/>
    </row>
    <row r="194" spans="1:9" ht="30" customHeight="1">
      <c r="A194" s="27"/>
      <c r="B194" s="88" t="s">
        <v>51</v>
      </c>
      <c r="C194" s="88"/>
      <c r="D194" s="105" t="s">
        <v>112</v>
      </c>
      <c r="E194" s="78" t="s">
        <v>21</v>
      </c>
      <c r="F194" s="79"/>
      <c r="G194" s="79"/>
      <c r="H194" s="79"/>
      <c r="I194" s="79"/>
    </row>
    <row r="195" spans="1:9" ht="30" customHeight="1">
      <c r="A195" s="27"/>
      <c r="B195" s="88"/>
      <c r="C195" s="88"/>
      <c r="D195" s="96" t="s">
        <v>193</v>
      </c>
      <c r="E195" s="58" t="s">
        <v>21</v>
      </c>
      <c r="F195" s="69"/>
      <c r="G195" s="69"/>
      <c r="H195" s="69"/>
      <c r="I195" s="69"/>
    </row>
    <row r="196" spans="1:9" ht="30" customHeight="1">
      <c r="A196" s="27"/>
      <c r="B196" s="88"/>
      <c r="C196" s="88"/>
      <c r="D196" s="99" t="s">
        <v>194</v>
      </c>
      <c r="E196" s="11" t="s">
        <v>20</v>
      </c>
      <c r="F196" s="130" t="str">
        <f>IF(F194&gt;0,F195/F194,"calc")</f>
        <v>calc</v>
      </c>
      <c r="G196" s="130" t="str">
        <f t="shared" ref="G196:H196" si="84">IF(G194&gt;0,G195/G194,"calc")</f>
        <v>calc</v>
      </c>
      <c r="H196" s="130" t="str">
        <f t="shared" si="84"/>
        <v>calc</v>
      </c>
      <c r="I196" s="130" t="str">
        <f t="shared" ref="I196" si="85">IF(I194&gt;0,I195/I194,"calc")</f>
        <v>calc</v>
      </c>
    </row>
    <row r="197" spans="1:9" ht="75" customHeight="1">
      <c r="A197" s="27"/>
      <c r="B197" s="88" t="s">
        <v>52</v>
      </c>
      <c r="C197" s="88"/>
      <c r="D197" s="101" t="s">
        <v>77</v>
      </c>
      <c r="E197" s="13" t="s">
        <v>21</v>
      </c>
      <c r="F197" s="142" t="s">
        <v>206</v>
      </c>
      <c r="G197" s="143"/>
      <c r="H197" s="143"/>
      <c r="I197" s="144"/>
    </row>
    <row r="198" spans="1:9" ht="45" customHeight="1">
      <c r="A198" s="27"/>
      <c r="B198" s="88" t="s">
        <v>54</v>
      </c>
      <c r="C198" s="88" t="s">
        <v>184</v>
      </c>
      <c r="D198" s="96" t="s">
        <v>228</v>
      </c>
      <c r="E198" s="58" t="s">
        <v>21</v>
      </c>
      <c r="F198" s="68"/>
      <c r="G198" s="68"/>
      <c r="H198" s="68"/>
      <c r="I198" s="68"/>
    </row>
    <row r="199" spans="1:9" ht="30">
      <c r="A199" s="27"/>
      <c r="B199" s="88"/>
      <c r="C199" s="88" t="s">
        <v>183</v>
      </c>
      <c r="D199" s="96" t="s">
        <v>195</v>
      </c>
      <c r="E199" s="58"/>
      <c r="F199" s="68"/>
      <c r="G199" s="68"/>
      <c r="H199" s="68"/>
      <c r="I199" s="68"/>
    </row>
    <row r="200" spans="1:9" ht="30" customHeight="1">
      <c r="A200" s="27"/>
      <c r="B200" s="88"/>
      <c r="D200" s="99" t="s">
        <v>207</v>
      </c>
      <c r="E200" s="11" t="s">
        <v>20</v>
      </c>
      <c r="F200" s="131" t="str">
        <f>IF(F199&gt;0,F198/F199,"calc")</f>
        <v>calc</v>
      </c>
      <c r="G200" s="131" t="str">
        <f t="shared" ref="G200:H200" si="86">IF(G199&gt;0,G198/G199,"calc")</f>
        <v>calc</v>
      </c>
      <c r="H200" s="131" t="str">
        <f t="shared" si="86"/>
        <v>calc</v>
      </c>
      <c r="I200" s="131" t="str">
        <f t="shared" ref="I200" si="87">IF(I199&gt;0,I198/I199,"calc")</f>
        <v>calc</v>
      </c>
    </row>
    <row r="201" spans="1:9" ht="75" customHeight="1">
      <c r="A201" s="27"/>
      <c r="B201" s="88" t="s">
        <v>55</v>
      </c>
      <c r="C201" s="88"/>
      <c r="D201" s="101" t="s">
        <v>78</v>
      </c>
      <c r="E201" s="13" t="s">
        <v>21</v>
      </c>
      <c r="F201" s="145" t="s">
        <v>206</v>
      </c>
      <c r="G201" s="146"/>
      <c r="H201" s="146"/>
      <c r="I201" s="147"/>
    </row>
    <row r="202" spans="1:9">
      <c r="A202" s="27"/>
      <c r="B202" s="88" t="s">
        <v>56</v>
      </c>
      <c r="C202" s="88"/>
      <c r="D202" s="101" t="s">
        <v>127</v>
      </c>
      <c r="E202" s="13" t="s">
        <v>21</v>
      </c>
      <c r="F202" s="148"/>
      <c r="G202" s="149"/>
      <c r="H202" s="149"/>
      <c r="I202" s="150"/>
    </row>
    <row r="203" spans="1:9">
      <c r="A203" s="27"/>
      <c r="B203" s="88"/>
      <c r="C203" s="88"/>
      <c r="D203" s="101" t="s">
        <v>122</v>
      </c>
      <c r="E203" s="13" t="s">
        <v>21</v>
      </c>
      <c r="F203" s="148"/>
      <c r="G203" s="149"/>
      <c r="H203" s="149"/>
      <c r="I203" s="150"/>
    </row>
    <row r="204" spans="1:9">
      <c r="A204" s="27"/>
      <c r="B204" s="88"/>
      <c r="C204" s="88"/>
      <c r="D204" s="101" t="s">
        <v>123</v>
      </c>
      <c r="E204" s="13" t="s">
        <v>21</v>
      </c>
      <c r="F204" s="148"/>
      <c r="G204" s="149"/>
      <c r="H204" s="149"/>
      <c r="I204" s="150"/>
    </row>
    <row r="205" spans="1:9">
      <c r="A205" s="27"/>
      <c r="B205" s="88"/>
      <c r="C205" s="88"/>
      <c r="D205" s="101" t="s">
        <v>124</v>
      </c>
      <c r="E205" s="13" t="s">
        <v>21</v>
      </c>
      <c r="F205" s="148"/>
      <c r="G205" s="149"/>
      <c r="H205" s="149"/>
      <c r="I205" s="150"/>
    </row>
    <row r="206" spans="1:9">
      <c r="A206" s="27"/>
      <c r="B206" s="88"/>
      <c r="C206" s="88"/>
      <c r="D206" s="101" t="s">
        <v>125</v>
      </c>
      <c r="E206" s="13" t="s">
        <v>21</v>
      </c>
      <c r="F206" s="148"/>
      <c r="G206" s="149"/>
      <c r="H206" s="149"/>
      <c r="I206" s="150"/>
    </row>
    <row r="207" spans="1:9">
      <c r="A207" s="27"/>
      <c r="B207" s="88"/>
      <c r="C207" s="88"/>
      <c r="D207" s="101" t="s">
        <v>126</v>
      </c>
      <c r="E207" s="13" t="s">
        <v>21</v>
      </c>
      <c r="F207" s="151"/>
      <c r="G207" s="152"/>
      <c r="H207" s="152"/>
      <c r="I207" s="153"/>
    </row>
    <row r="208" spans="1:9" ht="30">
      <c r="A208" s="27"/>
      <c r="B208" s="88"/>
      <c r="C208" s="88"/>
      <c r="D208" s="101" t="s">
        <v>197</v>
      </c>
      <c r="E208" s="13"/>
      <c r="F208" s="81"/>
      <c r="G208" s="81"/>
      <c r="H208" s="126"/>
      <c r="I208" s="126"/>
    </row>
    <row r="209" spans="1:9" ht="15" customHeight="1">
      <c r="A209" s="27"/>
      <c r="B209" s="89" t="s">
        <v>57</v>
      </c>
      <c r="C209" s="89"/>
      <c r="D209" s="101" t="s">
        <v>196</v>
      </c>
      <c r="E209" s="13"/>
      <c r="F209" s="81"/>
      <c r="G209" s="81"/>
      <c r="H209" s="126"/>
      <c r="I209" s="126"/>
    </row>
    <row r="210" spans="1:9" s="1" customFormat="1" ht="45" customHeight="1" thickBot="1">
      <c r="A210" s="138" t="s">
        <v>201</v>
      </c>
      <c r="B210" s="139"/>
      <c r="C210" s="139"/>
      <c r="D210" s="139"/>
      <c r="E210" s="140"/>
      <c r="F210" s="139"/>
      <c r="G210" s="139"/>
      <c r="H210" s="139"/>
      <c r="I210" s="141"/>
    </row>
    <row r="211" spans="1:9" ht="15" customHeight="1">
      <c r="A211" s="28"/>
      <c r="B211" s="90" t="s">
        <v>51</v>
      </c>
      <c r="C211" s="94"/>
      <c r="D211" s="106" t="s">
        <v>163</v>
      </c>
      <c r="E211" s="80"/>
      <c r="F211" s="154" t="s">
        <v>164</v>
      </c>
      <c r="G211" s="155"/>
      <c r="H211" s="155"/>
      <c r="I211" s="156"/>
    </row>
    <row r="212" spans="1:9" ht="30.75" thickBot="1">
      <c r="A212" s="28"/>
      <c r="B212" s="91" t="s">
        <v>52</v>
      </c>
      <c r="C212" s="95"/>
      <c r="D212" s="107" t="s">
        <v>79</v>
      </c>
      <c r="E212" s="82"/>
      <c r="F212" s="157"/>
      <c r="G212" s="158"/>
      <c r="H212" s="158"/>
      <c r="I212" s="159"/>
    </row>
    <row r="213" spans="1:9">
      <c r="A213" s="28"/>
      <c r="B213" s="94" t="s">
        <v>54</v>
      </c>
      <c r="C213" s="94"/>
      <c r="D213" s="111" t="s">
        <v>80</v>
      </c>
      <c r="E213" s="82" t="s">
        <v>21</v>
      </c>
      <c r="F213" s="116"/>
      <c r="G213" s="116"/>
      <c r="H213" s="116"/>
      <c r="I213" s="116"/>
    </row>
    <row r="214" spans="1:9">
      <c r="A214" s="28"/>
      <c r="B214" s="88" t="s">
        <v>53</v>
      </c>
      <c r="C214" s="88"/>
      <c r="D214" s="101" t="s">
        <v>11</v>
      </c>
      <c r="E214" s="82" t="s">
        <v>21</v>
      </c>
      <c r="F214" s="116"/>
      <c r="G214" s="116"/>
      <c r="H214" s="116"/>
      <c r="I214" s="116"/>
    </row>
    <row r="215" spans="1:9">
      <c r="A215" s="28"/>
      <c r="B215" s="88"/>
      <c r="C215" s="88"/>
      <c r="D215" s="110" t="s">
        <v>209</v>
      </c>
      <c r="E215" s="109" t="s">
        <v>145</v>
      </c>
      <c r="F215" s="35" t="str">
        <f>IF(F213&gt;0,F214/F213,"calc")</f>
        <v>calc</v>
      </c>
      <c r="G215" s="35" t="str">
        <f t="shared" ref="G215:I215" si="88">IF(G213&gt;0,G214/G213,"calc")</f>
        <v>calc</v>
      </c>
      <c r="H215" s="35" t="str">
        <f t="shared" si="88"/>
        <v>calc</v>
      </c>
      <c r="I215" s="35" t="str">
        <f t="shared" si="88"/>
        <v>calc</v>
      </c>
    </row>
    <row r="216" spans="1:9" ht="30">
      <c r="A216" s="28"/>
      <c r="B216" s="88" t="s">
        <v>55</v>
      </c>
      <c r="C216" s="88"/>
      <c r="D216" s="101" t="s">
        <v>12</v>
      </c>
      <c r="E216" s="13" t="s">
        <v>21</v>
      </c>
      <c r="F216" s="116"/>
      <c r="G216" s="116"/>
      <c r="H216" s="116"/>
      <c r="I216" s="116"/>
    </row>
    <row r="217" spans="1:9" ht="30">
      <c r="A217" s="28"/>
      <c r="B217" s="88"/>
      <c r="C217" s="88"/>
      <c r="D217" s="110" t="s">
        <v>208</v>
      </c>
      <c r="E217" s="109" t="s">
        <v>145</v>
      </c>
      <c r="F217" s="130" t="str">
        <f>IF(F213&gt;0,F216/F213,"calc")</f>
        <v>calc</v>
      </c>
      <c r="G217" s="130" t="str">
        <f t="shared" ref="G217:I217" si="89">IF(G213&gt;0,G216/G213,"calc")</f>
        <v>calc</v>
      </c>
      <c r="H217" s="130" t="str">
        <f t="shared" si="89"/>
        <v>calc</v>
      </c>
      <c r="I217" s="130" t="str">
        <f t="shared" si="89"/>
        <v>calc</v>
      </c>
    </row>
    <row r="218" spans="1:9" s="1" customFormat="1">
      <c r="A218" s="165" t="s">
        <v>3</v>
      </c>
      <c r="B218" s="165"/>
      <c r="C218" s="165"/>
      <c r="D218" s="165"/>
      <c r="E218" s="165"/>
      <c r="F218" s="165"/>
      <c r="G218" s="165"/>
      <c r="H218" s="165"/>
      <c r="I218" s="166"/>
    </row>
    <row r="219" spans="1:9" s="1" customFormat="1" ht="28.5" customHeight="1">
      <c r="A219" s="138" t="s">
        <v>44</v>
      </c>
      <c r="B219" s="140"/>
      <c r="C219" s="140"/>
      <c r="D219" s="140"/>
      <c r="E219" s="140"/>
      <c r="F219" s="140"/>
      <c r="G219" s="140"/>
      <c r="H219" s="140"/>
      <c r="I219" s="160"/>
    </row>
    <row r="220" spans="1:9" ht="30">
      <c r="A220" s="22"/>
      <c r="B220" s="87" t="s">
        <v>51</v>
      </c>
      <c r="C220" s="87"/>
      <c r="D220" s="76" t="s">
        <v>81</v>
      </c>
      <c r="E220" s="9" t="s">
        <v>21</v>
      </c>
      <c r="F220" s="49"/>
      <c r="G220" s="49"/>
      <c r="H220" s="49"/>
      <c r="I220" s="49"/>
    </row>
    <row r="221" spans="1:9" ht="45">
      <c r="A221" s="22"/>
      <c r="B221" s="87" t="s">
        <v>52</v>
      </c>
      <c r="C221" s="87"/>
      <c r="D221" s="76" t="s">
        <v>82</v>
      </c>
      <c r="E221" s="9" t="s">
        <v>21</v>
      </c>
      <c r="F221" s="49"/>
      <c r="G221" s="49"/>
      <c r="H221" s="49"/>
      <c r="I221" s="49"/>
    </row>
    <row r="222" spans="1:9" s="1" customFormat="1" ht="30" customHeight="1">
      <c r="A222" s="185" t="s">
        <v>45</v>
      </c>
      <c r="B222" s="186"/>
      <c r="C222" s="186"/>
      <c r="D222" s="186"/>
      <c r="E222" s="186"/>
      <c r="F222" s="186"/>
      <c r="G222" s="186"/>
      <c r="H222" s="186"/>
      <c r="I222" s="187"/>
    </row>
    <row r="223" spans="1:9" ht="30">
      <c r="A223" s="22"/>
      <c r="B223" s="87" t="s">
        <v>51</v>
      </c>
      <c r="C223" s="87"/>
      <c r="D223" s="101" t="s">
        <v>83</v>
      </c>
      <c r="E223" s="13" t="s">
        <v>21</v>
      </c>
      <c r="F223" s="46"/>
      <c r="G223" s="46"/>
      <c r="H223" s="46"/>
      <c r="I223" s="46"/>
    </row>
    <row r="224" spans="1:9" ht="30">
      <c r="A224" s="22"/>
      <c r="B224" s="87" t="s">
        <v>52</v>
      </c>
      <c r="C224" s="87"/>
      <c r="D224" s="101" t="s">
        <v>165</v>
      </c>
      <c r="E224" s="13" t="s">
        <v>21</v>
      </c>
      <c r="F224" s="46"/>
      <c r="G224" s="46"/>
      <c r="H224" s="46"/>
      <c r="I224" s="46"/>
    </row>
    <row r="225" spans="1:9" s="1" customFormat="1" ht="90" customHeight="1">
      <c r="A225" s="185" t="s">
        <v>46</v>
      </c>
      <c r="B225" s="186"/>
      <c r="C225" s="186"/>
      <c r="D225" s="186"/>
      <c r="E225" s="186"/>
      <c r="F225" s="186"/>
      <c r="G225" s="186"/>
      <c r="H225" s="186"/>
      <c r="I225" s="187"/>
    </row>
    <row r="226" spans="1:9" ht="15" customHeight="1">
      <c r="A226" s="51"/>
      <c r="B226" s="92" t="s">
        <v>51</v>
      </c>
      <c r="C226" s="92"/>
      <c r="D226" s="101" t="s">
        <v>135</v>
      </c>
      <c r="E226" s="13" t="s">
        <v>21</v>
      </c>
      <c r="F226" s="50"/>
      <c r="G226" s="50"/>
      <c r="H226" s="50"/>
      <c r="I226" s="50"/>
    </row>
    <row r="227" spans="1:9" ht="15" customHeight="1">
      <c r="A227" s="52"/>
      <c r="B227" s="87"/>
      <c r="C227" s="87"/>
      <c r="D227" s="101" t="s">
        <v>13</v>
      </c>
      <c r="E227" s="13" t="s">
        <v>21</v>
      </c>
      <c r="F227" s="50"/>
      <c r="G227" s="50"/>
      <c r="H227" s="50"/>
      <c r="I227" s="50"/>
    </row>
    <row r="228" spans="1:9" ht="30">
      <c r="A228" s="53"/>
      <c r="B228" s="93"/>
      <c r="C228" s="93"/>
      <c r="D228" s="99" t="s">
        <v>14</v>
      </c>
      <c r="E228" s="11" t="s">
        <v>20</v>
      </c>
      <c r="F228" s="132" t="str">
        <f>IF(F226&gt;0,F226-F227,"calc")</f>
        <v>calc</v>
      </c>
      <c r="G228" s="132" t="str">
        <f t="shared" ref="G228:H228" si="90">IF(G226&gt;0,G226-G227,"calc")</f>
        <v>calc</v>
      </c>
      <c r="H228" s="132" t="str">
        <f t="shared" si="90"/>
        <v>calc</v>
      </c>
      <c r="I228" s="132" t="str">
        <f t="shared" ref="I228" si="91">IF(I226&gt;0,I226-I227,"calc")</f>
        <v>calc</v>
      </c>
    </row>
    <row r="229" spans="1:9" s="1" customFormat="1" ht="30" customHeight="1">
      <c r="A229" s="138" t="s">
        <v>47</v>
      </c>
      <c r="B229" s="140"/>
      <c r="C229" s="140"/>
      <c r="D229" s="140"/>
      <c r="E229" s="140"/>
      <c r="F229" s="140"/>
      <c r="G229" s="140"/>
      <c r="H229" s="140"/>
      <c r="I229" s="160"/>
    </row>
    <row r="230" spans="1:9" ht="45">
      <c r="A230" s="28"/>
      <c r="B230" s="88"/>
      <c r="C230" s="88"/>
      <c r="D230" s="108" t="s">
        <v>84</v>
      </c>
      <c r="E230" s="177" t="s">
        <v>144</v>
      </c>
      <c r="F230" s="178"/>
      <c r="G230" s="178"/>
      <c r="H230" s="178"/>
      <c r="I230" s="179"/>
    </row>
    <row r="231" spans="1:9" ht="45">
      <c r="A231" s="28"/>
      <c r="B231" s="88"/>
      <c r="C231" s="88"/>
      <c r="D231" s="104" t="s">
        <v>85</v>
      </c>
      <c r="E231" s="177"/>
      <c r="F231" s="178"/>
      <c r="G231" s="178"/>
      <c r="H231" s="178"/>
      <c r="I231" s="179"/>
    </row>
    <row r="232" spans="1:9" ht="45">
      <c r="A232" s="28"/>
      <c r="B232" s="88"/>
      <c r="C232" s="88"/>
      <c r="D232" s="104" t="s">
        <v>86</v>
      </c>
      <c r="E232" s="177"/>
      <c r="F232" s="178"/>
      <c r="G232" s="178"/>
      <c r="H232" s="178"/>
      <c r="I232" s="179"/>
    </row>
    <row r="233" spans="1:9" ht="45">
      <c r="A233" s="28"/>
      <c r="B233" s="88"/>
      <c r="C233" s="88"/>
      <c r="D233" s="104" t="s">
        <v>87</v>
      </c>
      <c r="E233" s="177"/>
      <c r="F233" s="178"/>
      <c r="G233" s="178"/>
      <c r="H233" s="178"/>
      <c r="I233" s="179"/>
    </row>
    <row r="234" spans="1:9">
      <c r="A234" s="28"/>
      <c r="B234" s="88"/>
      <c r="C234" s="88"/>
      <c r="D234" s="104" t="s">
        <v>88</v>
      </c>
      <c r="E234" s="180"/>
      <c r="F234" s="181"/>
      <c r="G234" s="181"/>
      <c r="H234" s="181"/>
      <c r="I234" s="182"/>
    </row>
    <row r="235" spans="1:9" ht="15" customHeight="1">
      <c r="A235" s="27"/>
      <c r="B235" s="88" t="s">
        <v>51</v>
      </c>
      <c r="C235" s="88"/>
      <c r="D235" s="96" t="s">
        <v>210</v>
      </c>
      <c r="E235" s="113"/>
      <c r="F235" s="114"/>
      <c r="G235" s="114"/>
      <c r="H235" s="114"/>
      <c r="I235" s="72"/>
    </row>
    <row r="236" spans="1:9">
      <c r="A236" s="27"/>
      <c r="B236" s="88"/>
      <c r="C236" s="88"/>
      <c r="D236" s="96" t="s">
        <v>198</v>
      </c>
      <c r="E236" s="73"/>
      <c r="F236" s="114"/>
      <c r="G236" s="114"/>
      <c r="H236" s="114"/>
      <c r="I236" s="72"/>
    </row>
    <row r="237" spans="1:9">
      <c r="A237" s="27"/>
      <c r="B237" s="88"/>
      <c r="C237" s="88"/>
      <c r="D237" s="99" t="s">
        <v>199</v>
      </c>
      <c r="E237" s="8"/>
      <c r="F237" s="35" t="str">
        <f>IF(F235&gt;0,F236/F235,"calc")</f>
        <v>calc</v>
      </c>
      <c r="G237" s="35" t="str">
        <f t="shared" ref="G237:H237" si="92">IF(G235&gt;0,G236/G235,"calc")</f>
        <v>calc</v>
      </c>
      <c r="H237" s="35" t="str">
        <f t="shared" si="92"/>
        <v>calc</v>
      </c>
      <c r="I237" s="35" t="str">
        <f t="shared" ref="I237" si="93">IF(I235&gt;0,I236/I235,"calc")</f>
        <v>calc</v>
      </c>
    </row>
    <row r="238" spans="1:9" s="1" customFormat="1">
      <c r="A238" s="165" t="s">
        <v>16</v>
      </c>
      <c r="B238" s="165"/>
      <c r="C238" s="165"/>
      <c r="D238" s="165"/>
      <c r="E238" s="165"/>
      <c r="F238" s="165"/>
      <c r="G238" s="165"/>
      <c r="H238" s="165"/>
      <c r="I238" s="166"/>
    </row>
    <row r="239" spans="1:9" s="1" customFormat="1" ht="28.5" customHeight="1">
      <c r="A239" s="138" t="s">
        <v>48</v>
      </c>
      <c r="B239" s="140"/>
      <c r="C239" s="140"/>
      <c r="D239" s="140"/>
      <c r="E239" s="140"/>
      <c r="F239" s="140"/>
      <c r="G239" s="140"/>
      <c r="H239" s="140"/>
      <c r="I239" s="160"/>
    </row>
    <row r="240" spans="1:9" ht="15" customHeight="1">
      <c r="A240" s="23"/>
      <c r="B240" s="87"/>
      <c r="C240" s="87"/>
      <c r="D240" s="76" t="s">
        <v>113</v>
      </c>
      <c r="E240" s="3" t="s">
        <v>21</v>
      </c>
      <c r="F240" s="55"/>
      <c r="G240" s="55"/>
      <c r="H240" s="55"/>
      <c r="I240" s="55"/>
    </row>
    <row r="241" spans="1:9" ht="15" customHeight="1">
      <c r="A241" s="23"/>
      <c r="B241" s="87"/>
      <c r="C241" s="87"/>
      <c r="D241" s="76" t="s">
        <v>114</v>
      </c>
      <c r="E241" s="3" t="s">
        <v>21</v>
      </c>
      <c r="F241" s="55"/>
      <c r="G241" s="55"/>
      <c r="H241" s="55"/>
      <c r="I241" s="55"/>
    </row>
    <row r="242" spans="1:9" ht="15" customHeight="1">
      <c r="A242" s="23"/>
      <c r="B242" s="87"/>
      <c r="C242" s="87"/>
      <c r="D242" s="99" t="s">
        <v>118</v>
      </c>
      <c r="E242" s="8" t="s">
        <v>20</v>
      </c>
      <c r="F242" s="115" t="str">
        <f>IF(F240&gt;0,F240+F241,"calc")</f>
        <v>calc</v>
      </c>
      <c r="G242" s="115" t="str">
        <f t="shared" ref="G242:H242" si="94">IF(G240&gt;0,G240+G241,"calc")</f>
        <v>calc</v>
      </c>
      <c r="H242" s="115" t="str">
        <f t="shared" si="94"/>
        <v>calc</v>
      </c>
      <c r="I242" s="115" t="str">
        <f t="shared" ref="I242" si="95">IF(I240&gt;0,I240+I241,"calc")</f>
        <v>calc</v>
      </c>
    </row>
    <row r="243" spans="1:9" ht="15" customHeight="1">
      <c r="A243" s="23"/>
      <c r="B243" s="87"/>
      <c r="C243" s="87"/>
      <c r="D243" s="76" t="s">
        <v>115</v>
      </c>
      <c r="E243" s="3" t="s">
        <v>21</v>
      </c>
      <c r="F243" s="56"/>
      <c r="G243" s="56"/>
      <c r="H243" s="56"/>
      <c r="I243" s="56"/>
    </row>
    <row r="244" spans="1:9" ht="15" customHeight="1">
      <c r="A244" s="23"/>
      <c r="B244" s="87"/>
      <c r="C244" s="87"/>
      <c r="D244" s="76" t="s">
        <v>116</v>
      </c>
      <c r="E244" s="3" t="s">
        <v>21</v>
      </c>
      <c r="F244" s="56"/>
      <c r="G244" s="56"/>
      <c r="H244" s="56"/>
      <c r="I244" s="56"/>
    </row>
    <row r="245" spans="1:9" ht="15" customHeight="1">
      <c r="A245" s="23"/>
      <c r="B245" s="87"/>
      <c r="C245" s="87"/>
      <c r="D245" s="99" t="s">
        <v>117</v>
      </c>
      <c r="E245" s="8" t="s">
        <v>20</v>
      </c>
      <c r="F245" s="112" t="str">
        <f>IF(F243&gt;0,F243+F244,"calc")</f>
        <v>calc</v>
      </c>
      <c r="G245" s="112" t="str">
        <f t="shared" ref="G245" si="96">IF(G243&gt;0,G243+G244,"calc")</f>
        <v>calc</v>
      </c>
      <c r="H245" s="112" t="str">
        <f t="shared" ref="H245:I245" si="97">IF(H243&gt;0,H243+H244,"calc")</f>
        <v>calc</v>
      </c>
      <c r="I245" s="112" t="str">
        <f t="shared" si="97"/>
        <v>calc</v>
      </c>
    </row>
    <row r="246" spans="1:9" ht="15" customHeight="1">
      <c r="A246" s="23"/>
      <c r="B246" s="87"/>
      <c r="C246" s="87"/>
      <c r="D246" s="76" t="s">
        <v>15</v>
      </c>
      <c r="E246" s="3" t="s">
        <v>146</v>
      </c>
      <c r="F246" s="54"/>
      <c r="G246" s="54"/>
      <c r="H246" s="54"/>
      <c r="I246" s="54"/>
    </row>
    <row r="247" spans="1:9" ht="15" customHeight="1">
      <c r="A247" s="23"/>
      <c r="B247" s="87"/>
      <c r="C247" s="87"/>
      <c r="D247" s="76" t="s">
        <v>119</v>
      </c>
      <c r="E247" s="3" t="s">
        <v>146</v>
      </c>
      <c r="F247" s="57"/>
      <c r="G247" s="57"/>
      <c r="H247" s="57"/>
      <c r="I247" s="57"/>
    </row>
    <row r="248" spans="1:9" ht="15" customHeight="1">
      <c r="A248" s="23"/>
      <c r="B248" s="87"/>
      <c r="C248" s="87"/>
      <c r="D248" s="76" t="s">
        <v>120</v>
      </c>
      <c r="E248" s="3" t="s">
        <v>146</v>
      </c>
      <c r="F248" s="54"/>
      <c r="G248" s="54"/>
      <c r="H248" s="54"/>
      <c r="I248" s="54"/>
    </row>
    <row r="249" spans="1:9" ht="15" customHeight="1">
      <c r="A249" s="23"/>
      <c r="B249" s="87"/>
      <c r="C249" s="87"/>
      <c r="D249" s="76" t="s">
        <v>121</v>
      </c>
      <c r="E249" s="3" t="s">
        <v>146</v>
      </c>
      <c r="F249" s="54"/>
      <c r="G249" s="54"/>
      <c r="H249" s="54"/>
      <c r="I249" s="54"/>
    </row>
    <row r="250" spans="1:9">
      <c r="A250" s="23"/>
      <c r="B250" s="87"/>
      <c r="C250" s="87"/>
      <c r="D250" s="99" t="s">
        <v>17</v>
      </c>
      <c r="E250" s="8" t="s">
        <v>146</v>
      </c>
      <c r="F250" s="112" t="str">
        <f>IF(AND(F248&gt;0,F249&gt;0),F248/F249,"calc")</f>
        <v>calc</v>
      </c>
      <c r="G250" s="112" t="str">
        <f t="shared" ref="G250:I250" si="98">IF(AND(G248&gt;0,G249&gt;0),G248/G249,"calc")</f>
        <v>calc</v>
      </c>
      <c r="H250" s="112" t="str">
        <f t="shared" si="98"/>
        <v>calc</v>
      </c>
      <c r="I250" s="112" t="str">
        <f t="shared" si="98"/>
        <v>calc</v>
      </c>
    </row>
    <row r="251" spans="1:9">
      <c r="A251" s="23"/>
      <c r="B251" s="87"/>
      <c r="C251" s="87"/>
      <c r="D251" s="99" t="s">
        <v>18</v>
      </c>
      <c r="E251" s="8" t="s">
        <v>20</v>
      </c>
      <c r="F251" s="112" t="str">
        <f>IF(F245&lt;&gt;"calc",F245/F247,"calc")</f>
        <v>calc</v>
      </c>
      <c r="G251" s="112" t="str">
        <f t="shared" ref="G251:H251" si="99">IF(G245&lt;&gt;"calc",G245/G247,"calc")</f>
        <v>calc</v>
      </c>
      <c r="H251" s="112" t="str">
        <f t="shared" si="99"/>
        <v>calc</v>
      </c>
      <c r="I251" s="112" t="str">
        <f t="shared" ref="I251" si="100">IF(I245&lt;&gt;"calc",I245/I247,"calc")</f>
        <v>calc</v>
      </c>
    </row>
    <row r="252" spans="1:9" ht="45" customHeight="1">
      <c r="A252" s="23"/>
      <c r="B252" s="87"/>
      <c r="C252" s="87"/>
      <c r="D252" s="127" t="s">
        <v>166</v>
      </c>
      <c r="E252" s="12" t="s">
        <v>21</v>
      </c>
      <c r="F252" s="145" t="s">
        <v>170</v>
      </c>
      <c r="G252" s="146"/>
      <c r="H252" s="146"/>
      <c r="I252" s="147"/>
    </row>
    <row r="253" spans="1:9" ht="30" customHeight="1">
      <c r="A253" s="23"/>
      <c r="B253" s="87"/>
      <c r="C253" s="87"/>
      <c r="D253" s="101" t="s">
        <v>167</v>
      </c>
      <c r="E253" s="12" t="s">
        <v>21</v>
      </c>
      <c r="F253" s="148"/>
      <c r="G253" s="149"/>
      <c r="H253" s="149"/>
      <c r="I253" s="150"/>
    </row>
    <row r="254" spans="1:9" ht="46.5" customHeight="1">
      <c r="A254" s="23"/>
      <c r="B254" s="87"/>
      <c r="C254" s="87"/>
      <c r="D254" s="101" t="s">
        <v>19</v>
      </c>
      <c r="E254" s="12" t="s">
        <v>21</v>
      </c>
      <c r="F254" s="148"/>
      <c r="G254" s="149"/>
      <c r="H254" s="149"/>
      <c r="I254" s="150"/>
    </row>
    <row r="255" spans="1:9" ht="30">
      <c r="A255" s="23"/>
      <c r="B255" s="87"/>
      <c r="C255" s="87"/>
      <c r="D255" s="101" t="s">
        <v>168</v>
      </c>
      <c r="E255" s="12" t="s">
        <v>21</v>
      </c>
      <c r="F255" s="151"/>
      <c r="G255" s="152"/>
      <c r="H255" s="152"/>
      <c r="I255" s="153"/>
    </row>
  </sheetData>
  <mergeCells count="39">
    <mergeCell ref="E230:I234"/>
    <mergeCell ref="A238:I238"/>
    <mergeCell ref="A239:I239"/>
    <mergeCell ref="F252:I255"/>
    <mergeCell ref="A4:I4"/>
    <mergeCell ref="D29:I29"/>
    <mergeCell ref="D34:I34"/>
    <mergeCell ref="A219:I219"/>
    <mergeCell ref="A218:I218"/>
    <mergeCell ref="A222:I222"/>
    <mergeCell ref="A225:I225"/>
    <mergeCell ref="A229:I229"/>
    <mergeCell ref="F111:I113"/>
    <mergeCell ref="E121:I121"/>
    <mergeCell ref="A123:I123"/>
    <mergeCell ref="A122:I122"/>
    <mergeCell ref="A3:H3"/>
    <mergeCell ref="D139:I139"/>
    <mergeCell ref="D144:I144"/>
    <mergeCell ref="A149:I149"/>
    <mergeCell ref="A154:I154"/>
    <mergeCell ref="D134:I134"/>
    <mergeCell ref="D88:I88"/>
    <mergeCell ref="A93:I93"/>
    <mergeCell ref="F99:I101"/>
    <mergeCell ref="D39:I39"/>
    <mergeCell ref="A45:I45"/>
    <mergeCell ref="A77:I77"/>
    <mergeCell ref="D78:I78"/>
    <mergeCell ref="D83:I83"/>
    <mergeCell ref="A210:I210"/>
    <mergeCell ref="F197:I197"/>
    <mergeCell ref="F201:I207"/>
    <mergeCell ref="F211:I212"/>
    <mergeCell ref="A157:I157"/>
    <mergeCell ref="A164:I164"/>
    <mergeCell ref="A165:I165"/>
    <mergeCell ref="A171:I171"/>
    <mergeCell ref="A193:I193"/>
  </mergeCells>
  <printOptions horizontalCentered="1"/>
  <pageMargins left="0" right="0" top="0.5" bottom="0.75" header="0.3" footer="0.3"/>
  <pageSetup scale="88" orientation="portrait" r:id="rId1"/>
  <headerFooter>
    <oddFooter>&amp;LNO hi-lites:  Regents will pre-populate
Orange hi-lites: New targeted measures to be pre-populated
Yellow hi-lites:  Campus will fill in
Shaded fields are calculated, no data entry needed  &amp;RPage &amp;P of &amp;N</oddFooter>
  </headerFooter>
  <rowBreaks count="8" manualBreakCount="8">
    <brk id="28" max="8" man="1"/>
    <brk id="76" max="8" man="1"/>
    <brk id="113" max="8" man="1"/>
    <brk id="148" max="8" man="1"/>
    <brk id="163" max="8" man="1"/>
    <brk id="192" max="8" man="1"/>
    <brk id="217" max="8" man="1"/>
    <brk id="237"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ALL</vt:lpstr>
      <vt:lpstr>ALL!Print_Area</vt:lpstr>
      <vt:lpstr>ALL!Print_Titles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Jennifer.Morgan</dc:creator>
  <cp:lastModifiedBy>kristy.labello</cp:lastModifiedBy>
  <cp:lastPrinted>2013-03-07T18:32:44Z</cp:lastPrinted>
  <dcterms:created xsi:type="dcterms:W3CDTF">2011-11-03T13:55:22Z</dcterms:created>
  <dcterms:modified xsi:type="dcterms:W3CDTF">2013-03-08T22:31:36Z</dcterms:modified>
</cp:coreProperties>
</file>